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35" activeTab="4"/>
  </bookViews>
  <sheets>
    <sheet name="基本情况" sheetId="1" r:id="rId1"/>
    <sheet name="表4-6-1" sheetId="2" r:id="rId2"/>
    <sheet name="表4-6-1 (2)" sheetId="3" r:id="rId3"/>
    <sheet name="表4-6-1 (3)" sheetId="4" r:id="rId4"/>
    <sheet name="表4-6-1 (4)" sheetId="5" r:id="rId5"/>
    <sheet name="表4-6-1 (5)" sheetId="6" r:id="rId6"/>
    <sheet name="表4-6-1 (6)" sheetId="7" r:id="rId7"/>
    <sheet name="表4-6-1 (7)" sheetId="8" r:id="rId8"/>
    <sheet name="表4-6-1 (8)" sheetId="9" r:id="rId9"/>
    <sheet name="表4-6-1 (9)" sheetId="10" r:id="rId10"/>
    <sheet name="表4-6-1 (10)" sheetId="11" r:id="rId11"/>
    <sheet name="表4-6-1 (11)" sheetId="12" r:id="rId12"/>
    <sheet name="表4-6-1 (12)" sheetId="13" r:id="rId13"/>
    <sheet name="表4-6-1 (13)" sheetId="14" r:id="rId14"/>
    <sheet name="表4-6-1 (14)" sheetId="15" r:id="rId15"/>
    <sheet name="表4-6-1 (15)" sheetId="16" r:id="rId16"/>
    <sheet name="表4-6-1 (16)" sheetId="17" r:id="rId17"/>
    <sheet name="表4-6-1 (17)" sheetId="18" r:id="rId18"/>
  </sheets>
  <externalReferences>
    <externalReference r:id="rId21"/>
    <externalReference r:id="rId22"/>
    <externalReference r:id="rId23"/>
  </externalReferences>
  <definedNames>
    <definedName name="aa">'[1]XL4Poppy'!$C$39</definedName>
    <definedName name="DATABASE" hidden="1">'[2]1'!#REF!</definedName>
    <definedName name="_xlnm.Print_Area" localSheetId="0">'基本情况'!$A$1:$A$19</definedName>
    <definedName name="Print_Area_MI">#REF!</definedName>
    <definedName name="_xlnm.Print_Titles" localSheetId="1">'表4-6-1'!$1:$5</definedName>
    <definedName name="전">#REF!</definedName>
    <definedName name="주택사업본부">#REF!</definedName>
    <definedName name="철구사업본부">#REF!</definedName>
    <definedName name="_xlnm.Print_Titles" localSheetId="2">'表4-6-1 (2)'!$1:$5</definedName>
    <definedName name="_xlnm.Print_Titles" localSheetId="3">'表4-6-1 (3)'!$1:$5</definedName>
    <definedName name="_xlnm.Print_Titles" localSheetId="4">'表4-6-1 (4)'!$1:$5</definedName>
    <definedName name="_xlnm.Print_Titles" localSheetId="5">'表4-6-1 (5)'!$1:$5</definedName>
    <definedName name="_xlnm.Print_Titles" localSheetId="6">'表4-6-1 (6)'!$1:$5</definedName>
    <definedName name="_xlnm.Print_Titles" localSheetId="7">'表4-6-1 (7)'!$1:$5</definedName>
    <definedName name="_xlnm.Print_Titles" localSheetId="8">'表4-6-1 (8)'!$1:$5</definedName>
    <definedName name="_xlnm.Print_Titles" localSheetId="9">'表4-6-1 (9)'!$1:$5</definedName>
    <definedName name="_xlnm.Print_Titles" localSheetId="10">'表4-6-1 (10)'!$1:$5</definedName>
    <definedName name="_xlnm.Print_Titles" localSheetId="11">'表4-6-1 (11)'!$1:$5</definedName>
    <definedName name="_xlnm.Print_Titles" localSheetId="12">'表4-6-1 (12)'!$1:$5</definedName>
    <definedName name="_xlnm.Print_Titles" localSheetId="13">'表4-6-1 (13)'!$1:$5</definedName>
    <definedName name="_xlnm.Print_Titles" localSheetId="14">'表4-6-1 (14)'!$1:$5</definedName>
    <definedName name="_xlnm.Print_Titles" localSheetId="15">'表4-6-1 (15)'!$1:$5</definedName>
    <definedName name="_xlnm.Print_Titles" localSheetId="16">'表4-6-1 (16)'!$1:$5</definedName>
    <definedName name="_xlnm.Print_Titles" localSheetId="17">'表4-6-1 (17)'!$1:$5</definedName>
  </definedNames>
  <calcPr fullCalcOnLoad="1"/>
</workbook>
</file>

<file path=xl/sharedStrings.xml><?xml version="1.0" encoding="utf-8"?>
<sst xmlns="http://schemas.openxmlformats.org/spreadsheetml/2006/main" count="1154" uniqueCount="282">
  <si>
    <t>委托人：黑龙江省农垦宝泉岭管理局局直街道办事处</t>
  </si>
  <si>
    <r>
      <t>评估基准日：</t>
    </r>
    <r>
      <rPr>
        <u val="single"/>
        <sz val="18"/>
        <color indexed="10"/>
        <rFont val="宋体"/>
        <family val="0"/>
      </rPr>
      <t xml:space="preserve"> 2022年05月07日</t>
    </r>
  </si>
  <si>
    <t>填表人：汤俊龙</t>
  </si>
  <si>
    <t>填表日期：2022年05月07日</t>
  </si>
  <si>
    <r>
      <t>固定资产</t>
    </r>
    <r>
      <rPr>
        <b/>
        <sz val="20"/>
        <rFont val="Arial Narrow"/>
        <family val="2"/>
      </rPr>
      <t>---</t>
    </r>
    <r>
      <rPr>
        <b/>
        <sz val="20"/>
        <rFont val="宋体"/>
        <family val="0"/>
      </rPr>
      <t>房屋建筑物评估明细表</t>
    </r>
  </si>
  <si>
    <r>
      <t>表</t>
    </r>
    <r>
      <rPr>
        <sz val="11"/>
        <rFont val="Arial Narrow"/>
        <family val="2"/>
      </rPr>
      <t>4-6-1</t>
    </r>
  </si>
  <si>
    <t>序号</t>
  </si>
  <si>
    <t>房屋所有权证号</t>
  </si>
  <si>
    <t>座落位置</t>
  </si>
  <si>
    <t>权利人</t>
  </si>
  <si>
    <t>结构</t>
  </si>
  <si>
    <t>用途</t>
  </si>
  <si>
    <t>楼层</t>
  </si>
  <si>
    <t>建成年月</t>
  </si>
  <si>
    <t>建筑面积
（㎡）</t>
  </si>
  <si>
    <t>账面价值</t>
  </si>
  <si>
    <t>评估价值</t>
  </si>
  <si>
    <t>增值率%</t>
  </si>
  <si>
    <t>备注</t>
  </si>
  <si>
    <t>原值</t>
  </si>
  <si>
    <t>净值</t>
  </si>
  <si>
    <r>
      <t>评估单价（元/m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）</t>
    </r>
  </si>
  <si>
    <t>评估总价（元）</t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</si>
  <si>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号楼南</t>
    </r>
    <r>
      <rPr>
        <sz val="11"/>
        <color indexed="8"/>
        <rFont val="Arial"/>
        <family val="2"/>
      </rPr>
      <t>102</t>
    </r>
  </si>
  <si>
    <t>混合</t>
  </si>
  <si>
    <t>车库</t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</si>
  <si>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</si>
  <si>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</si>
  <si>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</si>
  <si>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</si>
  <si>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</si>
  <si>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</si>
  <si>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</si>
  <si>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</si>
  <si>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</si>
  <si>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</si>
  <si>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</si>
  <si>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</si>
  <si>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</si>
  <si>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</si>
  <si>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t>小计</t>
  </si>
  <si>
    <t>减：房屋建筑物减值准备</t>
  </si>
  <si>
    <t>页计</t>
  </si>
  <si>
    <t>评估人员：倪丽、于丽慧、杨晓宇</t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</si>
  <si>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</si>
  <si>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</si>
  <si>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</si>
  <si>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</si>
  <si>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</si>
  <si>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</si>
  <si>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</si>
  <si>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</si>
  <si>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</si>
  <si>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</si>
  <si>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</si>
  <si>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</si>
  <si>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</si>
  <si>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</si>
  <si>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</si>
  <si>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</si>
  <si>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</si>
  <si>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</si>
  <si>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</si>
  <si>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</si>
  <si>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</si>
  <si>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</si>
  <si>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</si>
  <si>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</si>
  <si>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</si>
  <si>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</si>
  <si>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</si>
  <si>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</si>
  <si>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</si>
  <si>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</si>
  <si>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</si>
  <si>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</si>
  <si>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</si>
  <si>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</si>
  <si>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</si>
  <si>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</si>
  <si>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</si>
  <si>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</si>
  <si>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</si>
  <si>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</si>
  <si>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</si>
  <si>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</si>
  <si>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</si>
  <si>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</si>
  <si>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</si>
  <si>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</si>
  <si>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</si>
  <si>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</si>
  <si>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</si>
  <si>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</si>
  <si>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</si>
  <si>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</si>
  <si>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</si>
  <si>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</si>
  <si>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</si>
  <si>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</si>
  <si>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</si>
  <si>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</si>
  <si>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</si>
  <si>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</si>
  <si>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</si>
  <si>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</si>
  <si>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</si>
  <si>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</si>
  <si>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</si>
  <si>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</si>
  <si>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号楼北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</si>
  <si>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</si>
  <si>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</si>
  <si>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</si>
  <si>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</si>
  <si>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</si>
  <si>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号楼南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</si>
  <si>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</si>
  <si>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</si>
  <si>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</si>
  <si>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</si>
  <si>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</si>
  <si>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</si>
  <si>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</si>
  <si>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</si>
  <si>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</si>
  <si>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</si>
  <si>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</si>
  <si>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</si>
  <si>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</si>
  <si>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</si>
  <si>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</si>
  <si>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</si>
  <si>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</si>
  <si>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</si>
  <si>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</si>
  <si>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</si>
  <si>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</si>
  <si>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</si>
  <si>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</si>
  <si>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</si>
  <si>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</si>
  <si>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</si>
  <si>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</si>
  <si>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</si>
  <si>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</si>
  <si>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</si>
  <si>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</si>
  <si>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</si>
  <si>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</si>
  <si>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</si>
  <si>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</si>
  <si>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</si>
  <si>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</si>
  <si>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</si>
  <si>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号楼南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</si>
  <si>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</si>
  <si>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</si>
  <si>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</si>
  <si>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</si>
  <si>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</si>
  <si>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</si>
  <si>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</si>
  <si>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</si>
  <si>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</si>
  <si>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</si>
  <si>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</si>
  <si>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14</t>
    </r>
    <r>
      <rPr>
        <sz val="11"/>
        <color indexed="8"/>
        <rFont val="宋体"/>
        <family val="0"/>
      </rPr>
      <t>号楼北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</si>
  <si>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</si>
  <si>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</si>
  <si>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</si>
  <si>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</si>
  <si>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</si>
  <si>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</si>
  <si>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</si>
  <si>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</si>
  <si>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</si>
  <si>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</si>
  <si>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号楼南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</si>
  <si>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</si>
  <si>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</si>
  <si>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</si>
  <si>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</si>
  <si>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</si>
  <si>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</si>
  <si>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</si>
  <si>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</si>
  <si>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</si>
  <si>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</si>
  <si>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</si>
  <si>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号楼北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</si>
  <si>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</si>
  <si>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</si>
  <si>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</si>
  <si>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</si>
  <si>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</si>
  <si>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</si>
  <si>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</si>
  <si>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</si>
  <si>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</si>
  <si>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</si>
  <si>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</si>
  <si>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号楼南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</si>
  <si>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</si>
  <si>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</si>
  <si>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</si>
  <si>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</si>
  <si>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</si>
  <si>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</si>
  <si>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</si>
  <si>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</si>
  <si>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</si>
  <si>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</si>
  <si>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</si>
  <si>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</si>
  <si>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</si>
  <si>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</si>
  <si>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</si>
  <si>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</si>
  <si>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</si>
  <si>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</si>
  <si>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</si>
  <si>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</si>
  <si>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</si>
  <si>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</si>
  <si>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</si>
  <si>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</si>
  <si>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</si>
  <si>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</si>
  <si>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</si>
  <si>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</si>
  <si>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</si>
  <si>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</si>
  <si>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</si>
  <si>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</si>
  <si>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</si>
  <si>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</si>
  <si>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号楼北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</si>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</sst>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00000"/>
    <numFmt numFmtId="179" formatCode="0.0000000"/>
    <numFmt numFmtId="180" formatCode="0.00000000"/>
    <numFmt numFmtId="181" formatCode="#,##0.00_ "/>
    <numFmt numFmtId="182" formatCode="0.00_);[Red]\(0.00\)"/>
    <numFmt numFmtId="183" formatCode="0_);[Red]\(0\)"/>
    <numFmt numFmtId="184" formatCode="yyyy/m"/>
    <numFmt numFmtId="185" formatCode="0.00_);\(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Arial Narrow"/>
      <family val="2"/>
    </font>
    <font>
      <sz val="9"/>
      <name val="Arial Narrow"/>
      <family val="2"/>
    </font>
    <font>
      <b/>
      <sz val="20"/>
      <name val="宋体"/>
      <family val="0"/>
    </font>
    <font>
      <sz val="11"/>
      <name val="Arial Narrow"/>
      <family val="2"/>
    </font>
    <font>
      <sz val="11"/>
      <name val="Times New Roman"/>
      <family val="1"/>
    </font>
    <font>
      <sz val="10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1"/>
      <color indexed="8"/>
      <name val="Arial Narrow"/>
      <family val="2"/>
    </font>
    <font>
      <sz val="10"/>
      <name val="Arial Narrow"/>
      <family val="2"/>
    </font>
    <font>
      <sz val="10"/>
      <name val="Arial Black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i/>
      <sz val="16"/>
      <name val="Helv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u val="single"/>
      <sz val="12"/>
      <color indexed="12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vertAlign val="superscript"/>
      <sz val="11"/>
      <name val="宋体"/>
      <family val="0"/>
    </font>
    <font>
      <u val="single"/>
      <sz val="18"/>
      <color indexed="10"/>
      <name val="宋体"/>
      <family val="0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1" applyNumberFormat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7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9" fillId="0" borderId="5" applyNumberFormat="0" applyFill="0" applyAlignment="0" applyProtection="0"/>
    <xf numFmtId="0" fontId="19" fillId="9" borderId="0" applyNumberFormat="0" applyBorder="0" applyAlignment="0" applyProtection="0"/>
    <xf numFmtId="0" fontId="30" fillId="0" borderId="6" applyNumberFormat="0" applyFill="0" applyAlignment="0" applyProtection="0"/>
    <xf numFmtId="0" fontId="19" fillId="10" borderId="0" applyNumberFormat="0" applyBorder="0" applyAlignment="0" applyProtection="0"/>
    <xf numFmtId="0" fontId="23" fillId="11" borderId="7" applyNumberFormat="0" applyAlignment="0" applyProtection="0"/>
    <xf numFmtId="0" fontId="37" fillId="11" borderId="2" applyNumberFormat="0" applyAlignment="0" applyProtection="0"/>
    <xf numFmtId="0" fontId="38" fillId="12" borderId="8" applyNumberFormat="0" applyAlignment="0" applyProtection="0"/>
    <xf numFmtId="0" fontId="20" fillId="4" borderId="0" applyNumberFormat="0" applyBorder="0" applyAlignment="0" applyProtection="0"/>
    <xf numFmtId="0" fontId="19" fillId="13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16" fillId="3" borderId="0" applyNumberFormat="0" applyBorder="0" applyAlignment="0" applyProtection="0"/>
    <xf numFmtId="0" fontId="36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10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37" fontId="26" fillId="0" borderId="0">
      <alignment/>
      <protection/>
    </xf>
    <xf numFmtId="0" fontId="27" fillId="0" borderId="0">
      <alignment/>
      <protection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11">
      <alignment horizontal="center"/>
      <protection/>
    </xf>
    <xf numFmtId="0" fontId="21" fillId="1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12" applyNumberFormat="0" applyAlignment="0" applyProtection="0"/>
    <xf numFmtId="0" fontId="31" fillId="0" borderId="13">
      <alignment horizontal="left" vertical="center"/>
      <protection/>
    </xf>
    <xf numFmtId="0" fontId="35" fillId="0" borderId="0">
      <alignment/>
      <protection/>
    </xf>
    <xf numFmtId="0" fontId="42" fillId="0" borderId="1">
      <alignment horizontal="center"/>
      <protection/>
    </xf>
    <xf numFmtId="0" fontId="42" fillId="0" borderId="0">
      <alignment horizontal="center" vertical="center"/>
      <protection/>
    </xf>
    <xf numFmtId="0" fontId="43" fillId="0" borderId="0" applyNumberFormat="0" applyFill="0">
      <alignment horizontal="left" vertical="center"/>
      <protection/>
    </xf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18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85" fontId="49" fillId="25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vertical="center"/>
    </xf>
    <xf numFmtId="181" fontId="5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0" fillId="0" borderId="1" xfId="0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181" fontId="12" fillId="0" borderId="1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horizontal="right" vertical="center"/>
    </xf>
    <xf numFmtId="181" fontId="11" fillId="0" borderId="1" xfId="0" applyNumberFormat="1" applyFont="1" applyBorder="1" applyAlignment="1">
      <alignment horizontal="right" vertical="center"/>
    </xf>
    <xf numFmtId="184" fontId="11" fillId="0" borderId="1" xfId="0" applyNumberFormat="1" applyFont="1" applyBorder="1" applyAlignment="1">
      <alignment vertical="center"/>
    </xf>
    <xf numFmtId="181" fontId="11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4" fillId="25" borderId="1" xfId="0" applyNumberFormat="1" applyFont="1" applyFill="1" applyBorder="1" applyAlignment="1">
      <alignment horizontal="center" vertical="center"/>
    </xf>
    <xf numFmtId="185" fontId="49" fillId="25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Alignment="1">
      <alignment/>
    </xf>
  </cellXfs>
  <cellStyles count="8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RowLevel_0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强调文字颜色 3" xfId="57"/>
    <cellStyle name="强调文字颜色 4" xfId="58"/>
    <cellStyle name="no dec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烹拳 [0]_97MBO" xfId="69"/>
    <cellStyle name="ColLevel_0" xfId="70"/>
    <cellStyle name="Column_Title" xfId="71"/>
    <cellStyle name="Grey" xfId="72"/>
    <cellStyle name="Comma [0]_laroux" xfId="73"/>
    <cellStyle name="Comma_laroux" xfId="74"/>
    <cellStyle name="Currency_353HHC" xfId="75"/>
    <cellStyle name="Header1" xfId="76"/>
    <cellStyle name="Header2" xfId="77"/>
    <cellStyle name="Normal - Style1" xfId="78"/>
    <cellStyle name="style" xfId="79"/>
    <cellStyle name="style1" xfId="80"/>
    <cellStyle name="style2" xfId="81"/>
    <cellStyle name="超级链接_03飞天网景公司" xfId="82"/>
    <cellStyle name="分级显示行_1_4附件二凯旋评估表" xfId="83"/>
    <cellStyle name="霓付 [0]_97MBO" xfId="84"/>
    <cellStyle name="霓付_97MBO" xfId="85"/>
    <cellStyle name="烹拳_97MBO" xfId="86"/>
    <cellStyle name="普通_ 白土" xfId="87"/>
    <cellStyle name="千分位[0]_ 白土" xfId="88"/>
    <cellStyle name="千分位_ 白土" xfId="89"/>
    <cellStyle name="千位[0]_GetDateDialog" xfId="90"/>
    <cellStyle name="千位_GetDateDialog" xfId="91"/>
    <cellStyle name="钎霖_laroux" xfId="92"/>
    <cellStyle name="콤마 [0]_BOILER-CO1" xfId="93"/>
    <cellStyle name="콤마_BOILER-CO1" xfId="94"/>
    <cellStyle name="통화 [0]_BOILER-CO1" xfId="95"/>
    <cellStyle name="통화_BOILER-CO1" xfId="96"/>
    <cellStyle name="표준_0N-HANDLING 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8504;&#32418;&#27905;\My%20Documents\&#28504;&#27946;&#27905;123\xinbiao\benbu\&#27784;&#38451;&#26412;&#37096;&#65288;&#23436;&#25104;&#65289;\20010630&#24211;&#23384;&#28165;&#21333;&#19978;&#25253;&#35843;&#25972;&#21518;&#26631;&#2093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基本情况"/>
      <sheetName val="评估分类汇总表"/>
      <sheetName val="流动资产--银行存款"/>
      <sheetName val="流动资产--其他货币"/>
      <sheetName val="流动资产--预付"/>
      <sheetName val="流动资产--补贴"/>
      <sheetName val="流动资产--应收出口退税"/>
      <sheetName val="流动资产-原材料"/>
      <sheetName val="流动资产-包装物"/>
      <sheetName val="流动资产-产成品"/>
      <sheetName val="存货盘亏盘盈"/>
      <sheetName val="房屋盘亏盘盈"/>
      <sheetName val="运输设备"/>
      <sheetName val="输油管道"/>
      <sheetName val="储油设备"/>
      <sheetName val="设备盘亏盘盈"/>
      <sheetName val="在建土建"/>
      <sheetName val="在建设备"/>
      <sheetName val="固定资产--土地"/>
      <sheetName val="递延税款"/>
      <sheetName val="应付利润"/>
      <sheetName val="其他未交款"/>
      <sheetName val="VVVVVVVa"/>
      <sheetName val="6月省局拨款"/>
      <sheetName val="农话汇总"/>
      <sheetName val="企业汇总"/>
      <sheetName val="市属厂家设备款"/>
      <sheetName val="市直（新）"/>
      <sheetName val="市直"/>
      <sheetName val="海丰新"/>
      <sheetName val="海丰"/>
      <sheetName val="陆河新"/>
      <sheetName val="陆河"/>
      <sheetName val="陆丰新"/>
      <sheetName val="陆丰（旧）"/>
      <sheetName val="流动资产--利润"/>
      <sheetName val="流动资产--利息"/>
      <sheetName val="流动资产-委托代销商品"/>
      <sheetName val="流动资产-受托代销商品"/>
      <sheetName val="工程物资"/>
      <sheetName val="设备安装 (已)"/>
      <sheetName val="设备安装（未）"/>
      <sheetName val="代销商品款"/>
      <sheetName val="应交税金"/>
      <sheetName val="其它应交款"/>
      <sheetName val="递延税款贷款"/>
      <sheetName val="其乖长期负债"/>
      <sheetName val="封面"/>
      <sheetName val="审计数据调节表"/>
      <sheetName val="资产负债表"/>
      <sheetName val="1货币资金"/>
      <sheetName val="2短期投资"/>
      <sheetName val="3应收票据"/>
      <sheetName val="4 应收帐款"/>
      <sheetName val="5坏帐及存货跌价准备"/>
      <sheetName val="6 預付款"/>
      <sheetName val="7 其它应收款"/>
      <sheetName val="8存货"/>
      <sheetName val="9待摊费用"/>
      <sheetName val="10待处理资产净损失"/>
      <sheetName val="11一年内到期的长期债权投资变动表"/>
      <sheetName val="11.1一年内到期的长期债权投资"/>
      <sheetName val="12长期投资分类变动表"/>
      <sheetName val="12.1长期投资-债权"/>
      <sheetName val="12.2长期投资-股权(1)"/>
      <sheetName val="12.3长期投资-股权(2)"/>
      <sheetName val="13固定资产"/>
      <sheetName val="13.1融资租入固定资产"/>
      <sheetName val="14固定资产清理"/>
      <sheetName val="15在建工程"/>
      <sheetName val="16无形资产及待摊递延资产（长期待摊）"/>
      <sheetName val="17其它流动及长期资产"/>
      <sheetName val="18短期银行借款"/>
      <sheetName val="18(续1)外部单位短期其它借款"/>
      <sheetName val="18(续2)与中电信集团公司之短期贷款"/>
      <sheetName val="18(续3)与中电信集团附属公司之短期贷款"/>
      <sheetName val="19应付票据"/>
      <sheetName val="20应付帐款"/>
      <sheetName val="21预收帐款"/>
      <sheetName val="21a預收有价卡资料调查表"/>
      <sheetName val="21b电话卡结算调查表"/>
      <sheetName val="21c电话卡期末结余情况调查表"/>
      <sheetName val="21d电话卡本年使用量调查表"/>
      <sheetName val="21e电话卡本年使用量调查表"/>
      <sheetName val="22其他应付款"/>
      <sheetName val="23应付工資及福利费"/>
      <sheetName val="24未交税金、应上交款项、其他未交款及递延税款"/>
      <sheetName val="25預提費用"/>
      <sheetName val="26銀行長期借款"/>
      <sheetName val="27外部单位长期其他借款"/>
      <sheetName val="27(续1)与中电信集团公司之长期贷款"/>
      <sheetName val="27(续2)与中电信集团附属公司之长期贷款 "/>
      <sheetName val="28应付债券"/>
      <sheetName val="29 长期应付款"/>
      <sheetName val="30其他长期负债"/>
      <sheetName val="31所有者权益"/>
      <sheetName val="损益表"/>
      <sheetName val="P1国内长途话费"/>
      <sheetName val="P2国际通话收入"/>
      <sheetName val="P3港澳台通话收入"/>
      <sheetName val="P4月租费合计"/>
      <sheetName val="P4.1月租费"/>
      <sheetName val="P4.2月租费-客户量"/>
      <sheetName val="P5本地网话费收入"/>
      <sheetName val="P6国内长途电路(条数)"/>
      <sheetName val="P7国际长途电路(条数)"/>
      <sheetName val="P8本地网电路(条数)"/>
      <sheetName val="P9 多媒体业务收入"/>
      <sheetName val="P9a多媒体业务数据"/>
      <sheetName val="P10网间结算收入及支出"/>
      <sheetName val="P11网间结算收入及支出"/>
      <sheetName val="P11a网间结算通話量"/>
      <sheetName val="P12初装费"/>
      <sheetName val="P13 装移机收入及成本"/>
      <sheetName val="P14电话卡收入"/>
      <sheetName val="P15邮电附加费"/>
      <sheetName val="P16通信業務成本及管理費用"/>
      <sheetName val="P16a 内退及房改一次性补贴调查表"/>
      <sheetName val="P17营业税金及附加"/>
      <sheetName val="P18利息費用"/>
      <sheetName val="P19其它业务利润及营业外收支"/>
      <sheetName val="P20其它收入"/>
      <sheetName val="差异测试表 "/>
      <sheetName val="900 行表 "/>
      <sheetName val="A1现金盘点表"/>
      <sheetName val="A2存货盘点表"/>
      <sheetName val="A3存货盘点汇总表"/>
      <sheetName val="A4发函统计表"/>
      <sheetName val="B1配置调查表"/>
      <sheetName val="B2折扣率调查表"/>
      <sheetName val="B3合同调查表"/>
      <sheetName val="B4线路资产单位造价调查表"/>
      <sheetName val="B5赔补费调查表"/>
      <sheetName val="B6估列资产调查表"/>
      <sheetName val="B7其他设备状况表"/>
      <sheetName val="B8车辆状况调查表"/>
      <sheetName val="货币资金汇总"/>
      <sheetName val="现金"/>
      <sheetName val="内部银行存款 "/>
      <sheetName val="外部银行存款 "/>
      <sheetName val="内部存款"/>
      <sheetName val="应收票据"/>
      <sheetName val="应收债权"/>
      <sheetName val="坏账准备"/>
      <sheetName val="其他应收款"/>
      <sheetName val="预付帐款"/>
      <sheetName val="存货类别"/>
      <sheetName val="存货跌价-可变现净值汇总"/>
      <sheetName val="存货跌价-可变现净值明细表 (2)"/>
      <sheetName val="存货跌价-可变现净值明细表(2)"/>
      <sheetName val="存货跌价-可变现净值明细表(3)"/>
      <sheetName val="存货跌价-可变现净值明细表(4)"/>
      <sheetName val="待摊费用"/>
      <sheetName val="长投类别"/>
      <sheetName val="长期股权投资"/>
      <sheetName val="长期债权投资 "/>
      <sheetName val="固定资产及折旧类别 "/>
      <sheetName val="折旧测算表"/>
      <sheetName val="固定资产明细"/>
      <sheetName val="新增固定资产明细"/>
      <sheetName val="新增固定资产数量检查"/>
      <sheetName val="房产证统计"/>
      <sheetName val="行车证统计"/>
      <sheetName val="固定资产减值准备分析"/>
      <sheetName val="在建工程"/>
      <sheetName val="在建工程减值准备分析"/>
      <sheetName val="无形资产"/>
      <sheetName val="借款分类表"/>
      <sheetName val="借款明细（长期）"/>
      <sheetName val="借款明细 (短期)"/>
      <sheetName val="应付福利 "/>
      <sheetName val="销项税金计算表"/>
      <sheetName val="进项税金检查表"/>
      <sheetName val="股本"/>
      <sheetName val="资本公积"/>
      <sheetName val="盈余公积"/>
      <sheetName val="未分配利润"/>
      <sheetName val="主营收入明细"/>
      <sheetName val="税金明细"/>
      <sheetName val="营费明细"/>
      <sheetName val="管理明细 "/>
      <sheetName val="三费提取表"/>
      <sheetName val="财务明细"/>
      <sheetName val="他收明细"/>
      <sheetName val="他支明细"/>
      <sheetName val="外收明细"/>
      <sheetName val="外支明细 "/>
      <sheetName val="主营成本明细"/>
      <sheetName val="成本构成表"/>
      <sheetName val="销售成本检查表"/>
      <sheetName val="制造费用"/>
      <sheetName val="审定表"/>
      <sheetName val="人工分析"/>
      <sheetName val="非现金清偿"/>
      <sheetName val="关联交易明细表"/>
      <sheetName val="关联方目录表"/>
      <sheetName val="关联交易汇总表"/>
      <sheetName val="Sheet1"/>
      <sheetName val="1评估结果分类汇总表"/>
      <sheetName val="2流动资产汇总表"/>
      <sheetName val="3流动资产--现金"/>
      <sheetName val="4流动资产--银行存款"/>
      <sheetName val="5流动资产--其他货币"/>
      <sheetName val="6短投汇总表"/>
      <sheetName val="7短投股票"/>
      <sheetName val="8短投债券"/>
      <sheetName val="9短投其他"/>
      <sheetName val="10流动资产--票据"/>
      <sheetName val="11流动资产--股利"/>
      <sheetName val="12流动资产--利息"/>
      <sheetName val="13流动资产--应收"/>
      <sheetName val="PwC-1应收帐款"/>
      <sheetName val="14流动资产--其他应收"/>
      <sheetName val="PwC-2其它应收款"/>
      <sheetName val="PwC-3十大应收账款及其他应收款余额表"/>
      <sheetName val="15备用金"/>
      <sheetName val="16流动资产--预付"/>
      <sheetName val="PwC-4预付帐款"/>
      <sheetName val="17流动资产--补贴"/>
      <sheetName val="18流动资产--存货"/>
      <sheetName val="PwC-5存货"/>
      <sheetName val="19流动资产-在途物资"/>
      <sheetName val="20流动资产-库存材料"/>
      <sheetName val="21流动资产-在库低值"/>
      <sheetName val="22流动资产-在用低值"/>
      <sheetName val="23流动资产-库存商品"/>
      <sheetName val="24流动资产-出租商品"/>
      <sheetName val="25流动资产-委托加工物资"/>
      <sheetName val="26流动资产-委托代销商品"/>
      <sheetName val="27流动资产-受托代销商品"/>
      <sheetName val="28流动资产-分期收款发出商品"/>
      <sheetName val="29流动资产--待摊"/>
      <sheetName val="30流动资产--待处理"/>
      <sheetName val="31一年到期长期债权"/>
      <sheetName val="32其他流动资产"/>
      <sheetName val="33长期投资汇总表"/>
      <sheetName val="34长期投资--股票"/>
      <sheetName val="35长期投资--债券"/>
      <sheetName val="36长期投资--其他股权投资"/>
      <sheetName val="37长期投资--其他债权投资"/>
      <sheetName val="PwC-6固定资产及累计折旧变动表"/>
      <sheetName val="PwC-6.1抵押质押担保固定资产明细表"/>
      <sheetName val="PwC-6.2闲置固定资产"/>
      <sheetName val="PwC-6.3融资租赁固定资产"/>
      <sheetName val="PwC-6.4固定资产处置"/>
      <sheetName val="PwC-6.5资产评估"/>
      <sheetName val="PwC-7在建工程"/>
      <sheetName val="38土地使用权清查评估明细表"/>
      <sheetName val="39其他无形资产"/>
      <sheetName val="40开办费"/>
      <sheetName val="41长期待摊费用"/>
      <sheetName val="42其他长期资产"/>
      <sheetName val="43递延税款借项"/>
      <sheetName val="44流动负债汇总表"/>
      <sheetName val="45短期借款"/>
      <sheetName val="46应付票据"/>
      <sheetName val="47应付帐款"/>
      <sheetName val="PwC-8应付帐款"/>
      <sheetName val="48预收帐款"/>
      <sheetName val="PwC-9预收帐款"/>
      <sheetName val="PwC-10十大应付账款及其他应付款余额表"/>
      <sheetName val="49应付工资"/>
      <sheetName val="PwC-11应付工资及应付福利费"/>
      <sheetName val="50应付福利费"/>
      <sheetName val="PwC-12福利费计算表"/>
      <sheetName val="51应付股利"/>
      <sheetName val="52应交上级资金"/>
      <sheetName val="53应交税金"/>
      <sheetName val="54其它应交款"/>
      <sheetName val="55其他应付款"/>
      <sheetName val="PwC-13其他应付款"/>
      <sheetName val="56预提费用"/>
      <sheetName val="57预计负债"/>
      <sheetName val="58一年内到期长期负债"/>
      <sheetName val="59其他流动负债"/>
      <sheetName val="60长期负债汇总表"/>
      <sheetName val="61长期借款"/>
      <sheetName val="62应付债券"/>
      <sheetName val="63长期应付款"/>
      <sheetName val="PwC-14长期应付款及其他长期负债变动"/>
      <sheetName val="64专项应付款"/>
      <sheetName val="65其他长期负债"/>
      <sheetName val="66递延税款贷项"/>
      <sheetName val="00000000"/>
      <sheetName val="00000001"/>
      <sheetName val="长期投资-쌭其他投资"/>
      <sheetName val="FS-W"/>
      <sheetName val="FS-N"/>
      <sheetName val="长期投资-_其他投资"/>
      <sheetName val="上报"/>
      <sheetName val="其他业务收入汇总表"/>
      <sheetName val="其他业务收入明细表"/>
      <sheetName val="营业场地支持"/>
      <sheetName val="场地使用(一季度)"/>
      <sheetName val="场地使用 (二季度)"/>
      <sheetName val="促销管理"/>
      <sheetName val="广告位"/>
      <sheetName val="广告位政策"/>
      <sheetName val="新店开业促销活动"/>
      <sheetName val="二门店开业赞助"/>
      <sheetName val="春节赞助费"/>
      <sheetName val="五一赞助费"/>
      <sheetName val="元旦赞助费"/>
      <sheetName val="元旦促销活动费"/>
      <sheetName val="销售支持费"/>
      <sheetName val="制冷节"/>
      <sheetName val="其他服务费"/>
      <sheetName val="空调安装返利明细"/>
      <sheetName val="空调安装应收明细"/>
      <sheetName val="空调数量明细"/>
      <sheetName val="空调政策表"/>
      <sheetName val="Sheet3"/>
      <sheetName val="xxxxx"/>
      <sheetName val="00000"/>
      <sheetName val="kkkkk"/>
      <sheetName val="上半年汇总"/>
      <sheetName val="三季度汇总"/>
      <sheetName val="3-1汇总表"/>
      <sheetName val="3-6实收"/>
      <sheetName val="调节表"/>
      <sheetName val="3-7欠收"/>
      <sheetName val="欠收原因"/>
      <sheetName val="3-5调整说明书"/>
      <sheetName val="3-2-1月折扣计算表"/>
      <sheetName val="3-3季度"/>
      <sheetName val="3-4年度"/>
      <sheetName val="3-2-3特价机"/>
      <sheetName val="3-2-2代销"/>
      <sheetName val="上年实收调整"/>
      <sheetName val="委托代收明细表"/>
      <sheetName val="4-2降价"/>
      <sheetName val="4-2降价负数"/>
      <sheetName val="4-3退残"/>
      <sheetName val="4-3退残负数"/>
      <sheetName val="残次"/>
      <sheetName val="Journal list"/>
      <sheetName val="Journal list (2)"/>
      <sheetName val="Journal list (3)"/>
      <sheetName val="Journal list (4)"/>
      <sheetName val="Journal list (5)"/>
      <sheetName val="Log"/>
      <sheetName val="表头备用"/>
      <sheetName val="表头"/>
      <sheetName val="应付工程款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1流动资产--应收"/>
      <sheetName val="12流动资产--利润"/>
      <sheetName val="13流动资产--利息"/>
      <sheetName val="14流动资产--预付"/>
      <sheetName val="15流动资产--补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消耗件"/>
      <sheetName val="高价件"/>
      <sheetName val="Sheet1"/>
      <sheetName val="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XL4Poppy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应收股利"/>
      <sheetName val="应收利息"/>
      <sheetName val="流动资产--备用金"/>
      <sheetName val="流动资产-其他存货"/>
      <sheetName val="房屋建筑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______"/>
      <sheetName val="xxxxxx"/>
      <sheetName val="省级固定资产汇总"/>
      <sheetName val="地级固定资产汇总"/>
      <sheetName val="构筑物 "/>
      <sheetName val="在建土建 "/>
      <sheetName val="剥离及调整"/>
      <sheetName val="租赁电信公司"/>
      <sheetName val="租赁移动服务公司"/>
      <sheetName val="laroux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土建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交换设备"/>
      <sheetName val="铁塔设备"/>
      <sheetName val="基站设备"/>
      <sheetName val="电源设备"/>
      <sheetName val="空调设备"/>
      <sheetName val="传输设备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#REF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K17未交税金、应上交款项及其他未交款"/>
      <sheetName val="49预提费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71.00390625" style="0" customWidth="1"/>
  </cols>
  <sheetData>
    <row r="1" ht="21.75">
      <c r="A1" s="76" t="s">
        <v>0</v>
      </c>
    </row>
    <row r="2" ht="21.75">
      <c r="A2" s="76"/>
    </row>
    <row r="3" ht="21.75">
      <c r="A3" s="76" t="s">
        <v>1</v>
      </c>
    </row>
    <row r="4" ht="21.75">
      <c r="A4" s="76"/>
    </row>
    <row r="5" ht="21.75">
      <c r="A5" s="76" t="s">
        <v>2</v>
      </c>
    </row>
    <row r="6" ht="21" customHeight="1">
      <c r="A6" s="76" t="s">
        <v>3</v>
      </c>
    </row>
    <row r="7" ht="21.75">
      <c r="A7" s="76"/>
    </row>
    <row r="8" ht="21.75">
      <c r="A8" s="76"/>
    </row>
    <row r="9" ht="21.75">
      <c r="A9" s="76"/>
    </row>
    <row r="10" ht="21.75">
      <c r="A10" s="76"/>
    </row>
    <row r="11" ht="21.75">
      <c r="A11" s="76"/>
    </row>
    <row r="12" ht="21.75">
      <c r="A12" s="76"/>
    </row>
    <row r="13" ht="21.75">
      <c r="A13" s="76"/>
    </row>
    <row r="14" ht="21.75">
      <c r="A14" s="76"/>
    </row>
    <row r="15" ht="21.75">
      <c r="A15" s="76"/>
    </row>
    <row r="16" ht="21.75">
      <c r="A16" s="76"/>
    </row>
    <row r="17" ht="21.75">
      <c r="A17" s="76"/>
    </row>
    <row r="18" ht="21.75">
      <c r="A18" s="76"/>
    </row>
    <row r="19" ht="21.75">
      <c r="A19" s="7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O29" sqref="O29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8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  <c r="R5" s="66"/>
    </row>
    <row r="6" spans="1:18" ht="18" customHeight="1">
      <c r="A6" s="13">
        <v>121</v>
      </c>
      <c r="B6" s="14"/>
      <c r="C6" s="15" t="s">
        <v>149</v>
      </c>
      <c r="D6" s="16"/>
      <c r="E6" s="17" t="s">
        <v>24</v>
      </c>
      <c r="F6" s="18" t="s">
        <v>25</v>
      </c>
      <c r="G6" s="19"/>
      <c r="H6" s="20"/>
      <c r="I6" s="47">
        <v>29.27</v>
      </c>
      <c r="J6" s="48"/>
      <c r="K6" s="49"/>
      <c r="L6" s="49">
        <v>2500</v>
      </c>
      <c r="M6" s="49">
        <f>L6*I6</f>
        <v>73175</v>
      </c>
      <c r="N6" s="49"/>
      <c r="O6" s="18"/>
      <c r="P6" s="50"/>
      <c r="Q6" s="71"/>
      <c r="R6" s="67"/>
    </row>
    <row r="7" spans="1:18" ht="18" customHeight="1">
      <c r="A7" s="13">
        <v>122</v>
      </c>
      <c r="B7" s="21"/>
      <c r="C7" s="15" t="s">
        <v>150</v>
      </c>
      <c r="D7" s="16"/>
      <c r="E7" s="17" t="s">
        <v>24</v>
      </c>
      <c r="F7" s="18" t="s">
        <v>25</v>
      </c>
      <c r="G7" s="19"/>
      <c r="H7" s="22"/>
      <c r="I7" s="47">
        <v>28.42</v>
      </c>
      <c r="J7" s="51"/>
      <c r="K7" s="51"/>
      <c r="L7" s="49">
        <v>2500</v>
      </c>
      <c r="M7" s="49">
        <f aca="true" t="shared" si="0" ref="M7:M20">L7*I7</f>
        <v>71050</v>
      </c>
      <c r="N7" s="52"/>
      <c r="O7" s="53"/>
      <c r="P7" s="50"/>
      <c r="Q7" s="71"/>
      <c r="R7" s="67"/>
    </row>
    <row r="8" spans="1:18" ht="18" customHeight="1">
      <c r="A8" s="13">
        <v>123</v>
      </c>
      <c r="B8" s="14"/>
      <c r="C8" s="15" t="s">
        <v>151</v>
      </c>
      <c r="D8" s="16"/>
      <c r="E8" s="17" t="s">
        <v>24</v>
      </c>
      <c r="F8" s="18" t="s">
        <v>25</v>
      </c>
      <c r="G8" s="19"/>
      <c r="H8" s="20"/>
      <c r="I8" s="47">
        <v>28.42</v>
      </c>
      <c r="J8" s="51"/>
      <c r="K8" s="49"/>
      <c r="L8" s="49">
        <v>2500</v>
      </c>
      <c r="M8" s="49">
        <f t="shared" si="0"/>
        <v>71050</v>
      </c>
      <c r="N8" s="52"/>
      <c r="O8" s="54"/>
      <c r="P8" s="50"/>
      <c r="Q8" s="71"/>
      <c r="R8" s="67"/>
    </row>
    <row r="9" spans="1:19" ht="18" customHeight="1">
      <c r="A9" s="13">
        <v>124</v>
      </c>
      <c r="B9" s="23"/>
      <c r="C9" s="15" t="s">
        <v>152</v>
      </c>
      <c r="D9" s="16"/>
      <c r="E9" s="17" t="s">
        <v>24</v>
      </c>
      <c r="F9" s="18" t="s">
        <v>25</v>
      </c>
      <c r="G9" s="19"/>
      <c r="H9" s="22"/>
      <c r="I9" s="47">
        <v>29.27</v>
      </c>
      <c r="J9" s="51"/>
      <c r="K9" s="51"/>
      <c r="L9" s="49">
        <v>2500</v>
      </c>
      <c r="M9" s="49">
        <f t="shared" si="0"/>
        <v>73175</v>
      </c>
      <c r="N9" s="52"/>
      <c r="O9" s="54"/>
      <c r="P9" s="50"/>
      <c r="Q9" s="71"/>
      <c r="R9" s="67"/>
      <c r="S9" s="58"/>
    </row>
    <row r="10" spans="1:19" ht="18" customHeight="1">
      <c r="A10" s="13">
        <v>125</v>
      </c>
      <c r="B10" s="23"/>
      <c r="C10" s="15" t="s">
        <v>153</v>
      </c>
      <c r="D10" s="16"/>
      <c r="E10" s="17" t="s">
        <v>24</v>
      </c>
      <c r="F10" s="18" t="s">
        <v>25</v>
      </c>
      <c r="G10" s="19"/>
      <c r="H10" s="22"/>
      <c r="I10" s="47">
        <v>29.27</v>
      </c>
      <c r="J10" s="51"/>
      <c r="K10" s="51"/>
      <c r="L10" s="49">
        <v>2500</v>
      </c>
      <c r="M10" s="49">
        <f t="shared" si="0"/>
        <v>73175</v>
      </c>
      <c r="N10" s="52"/>
      <c r="O10" s="54"/>
      <c r="P10" s="50"/>
      <c r="Q10" s="71"/>
      <c r="R10" s="67"/>
      <c r="S10" s="58"/>
    </row>
    <row r="11" spans="1:19" ht="18" customHeight="1">
      <c r="A11" s="13">
        <v>126</v>
      </c>
      <c r="B11" s="23"/>
      <c r="C11" s="15" t="s">
        <v>154</v>
      </c>
      <c r="D11" s="16"/>
      <c r="E11" s="17" t="s">
        <v>24</v>
      </c>
      <c r="F11" s="18" t="s">
        <v>25</v>
      </c>
      <c r="G11" s="19"/>
      <c r="H11" s="22"/>
      <c r="I11" s="47">
        <v>28.04</v>
      </c>
      <c r="J11" s="51"/>
      <c r="K11" s="51"/>
      <c r="L11" s="49">
        <v>2500</v>
      </c>
      <c r="M11" s="49">
        <f t="shared" si="0"/>
        <v>70100</v>
      </c>
      <c r="N11" s="52"/>
      <c r="O11" s="54"/>
      <c r="P11" s="50"/>
      <c r="Q11" s="71"/>
      <c r="R11" s="67"/>
      <c r="S11" s="58"/>
    </row>
    <row r="12" spans="1:19" ht="18" customHeight="1">
      <c r="A12" s="13">
        <v>127</v>
      </c>
      <c r="B12" s="23"/>
      <c r="C12" s="15" t="s">
        <v>155</v>
      </c>
      <c r="D12" s="16"/>
      <c r="E12" s="17" t="s">
        <v>24</v>
      </c>
      <c r="F12" s="18" t="s">
        <v>25</v>
      </c>
      <c r="G12" s="19"/>
      <c r="H12" s="22"/>
      <c r="I12" s="47">
        <v>27.94</v>
      </c>
      <c r="J12" s="51"/>
      <c r="K12" s="51"/>
      <c r="L12" s="49">
        <v>2500</v>
      </c>
      <c r="M12" s="49">
        <f t="shared" si="0"/>
        <v>69850</v>
      </c>
      <c r="N12" s="52"/>
      <c r="O12" s="54"/>
      <c r="P12" s="50"/>
      <c r="Q12" s="70"/>
      <c r="R12" s="70"/>
      <c r="S12" s="58"/>
    </row>
    <row r="13" spans="1:19" ht="18" customHeight="1">
      <c r="A13" s="13">
        <v>128</v>
      </c>
      <c r="B13" s="23"/>
      <c r="C13" s="15" t="s">
        <v>156</v>
      </c>
      <c r="D13" s="24"/>
      <c r="E13" s="17" t="s">
        <v>24</v>
      </c>
      <c r="F13" s="18" t="s">
        <v>25</v>
      </c>
      <c r="G13" s="19"/>
      <c r="H13" s="25"/>
      <c r="I13" s="47">
        <v>29.17</v>
      </c>
      <c r="J13" s="55"/>
      <c r="K13" s="52"/>
      <c r="L13" s="49">
        <v>2500</v>
      </c>
      <c r="M13" s="49">
        <f t="shared" si="0"/>
        <v>72925</v>
      </c>
      <c r="N13" s="56"/>
      <c r="O13" s="57"/>
      <c r="P13" s="50"/>
      <c r="Q13" s="67"/>
      <c r="R13" s="67"/>
      <c r="S13" s="58"/>
    </row>
    <row r="14" spans="1:19" ht="18" customHeight="1">
      <c r="A14" s="13">
        <v>129</v>
      </c>
      <c r="B14" s="23"/>
      <c r="C14" s="15" t="s">
        <v>157</v>
      </c>
      <c r="D14" s="16"/>
      <c r="E14" s="17" t="s">
        <v>24</v>
      </c>
      <c r="F14" s="18" t="s">
        <v>25</v>
      </c>
      <c r="G14" s="19"/>
      <c r="H14" s="22"/>
      <c r="I14" s="47">
        <v>29.17</v>
      </c>
      <c r="J14" s="48"/>
      <c r="K14" s="49"/>
      <c r="L14" s="49">
        <v>2500</v>
      </c>
      <c r="M14" s="49">
        <f t="shared" si="0"/>
        <v>72925</v>
      </c>
      <c r="N14" s="49"/>
      <c r="O14" s="18"/>
      <c r="P14" s="58"/>
      <c r="Q14" s="67"/>
      <c r="R14" s="67"/>
      <c r="S14" s="58"/>
    </row>
    <row r="15" spans="1:19" ht="18" customHeight="1">
      <c r="A15" s="13">
        <v>130</v>
      </c>
      <c r="B15" s="23"/>
      <c r="C15" s="15" t="s">
        <v>158</v>
      </c>
      <c r="D15" s="16"/>
      <c r="E15" s="17" t="s">
        <v>24</v>
      </c>
      <c r="F15" s="18" t="s">
        <v>25</v>
      </c>
      <c r="G15" s="19"/>
      <c r="H15" s="22"/>
      <c r="I15" s="47">
        <v>28.32</v>
      </c>
      <c r="J15" s="51"/>
      <c r="K15" s="51"/>
      <c r="L15" s="49">
        <v>2500</v>
      </c>
      <c r="M15" s="49">
        <f t="shared" si="0"/>
        <v>70800</v>
      </c>
      <c r="N15" s="52"/>
      <c r="O15" s="53"/>
      <c r="P15" s="58"/>
      <c r="Q15" s="67"/>
      <c r="R15" s="67"/>
      <c r="S15" s="58"/>
    </row>
    <row r="16" spans="1:19" ht="18" customHeight="1">
      <c r="A16" s="13">
        <v>131</v>
      </c>
      <c r="B16" s="23"/>
      <c r="C16" s="15" t="s">
        <v>159</v>
      </c>
      <c r="D16" s="16"/>
      <c r="E16" s="17" t="s">
        <v>24</v>
      </c>
      <c r="F16" s="18" t="s">
        <v>25</v>
      </c>
      <c r="G16" s="19"/>
      <c r="H16" s="22"/>
      <c r="I16" s="47">
        <v>28.32</v>
      </c>
      <c r="J16" s="51"/>
      <c r="K16" s="49"/>
      <c r="L16" s="49">
        <v>2500</v>
      </c>
      <c r="M16" s="49">
        <f t="shared" si="0"/>
        <v>70800</v>
      </c>
      <c r="N16" s="52"/>
      <c r="O16" s="54"/>
      <c r="P16" s="58"/>
      <c r="Q16" s="67"/>
      <c r="R16" s="67"/>
      <c r="S16" s="58"/>
    </row>
    <row r="17" spans="1:19" ht="18" customHeight="1">
      <c r="A17" s="13">
        <v>132</v>
      </c>
      <c r="B17" s="23"/>
      <c r="C17" s="15" t="s">
        <v>160</v>
      </c>
      <c r="D17" s="16"/>
      <c r="E17" s="17" t="s">
        <v>24</v>
      </c>
      <c r="F17" s="18" t="s">
        <v>25</v>
      </c>
      <c r="G17" s="19"/>
      <c r="H17" s="22"/>
      <c r="I17" s="47">
        <v>29.17</v>
      </c>
      <c r="J17" s="51"/>
      <c r="K17" s="51"/>
      <c r="L17" s="49">
        <v>2500</v>
      </c>
      <c r="M17" s="49">
        <f t="shared" si="0"/>
        <v>72925</v>
      </c>
      <c r="N17" s="52"/>
      <c r="O17" s="54"/>
      <c r="P17" s="58"/>
      <c r="Q17" s="67"/>
      <c r="R17" s="67"/>
      <c r="S17" s="58"/>
    </row>
    <row r="18" spans="1:19" ht="18" customHeight="1">
      <c r="A18" s="13">
        <v>133</v>
      </c>
      <c r="B18" s="23"/>
      <c r="C18" s="15" t="s">
        <v>161</v>
      </c>
      <c r="D18" s="16"/>
      <c r="E18" s="17" t="s">
        <v>24</v>
      </c>
      <c r="F18" s="18" t="s">
        <v>25</v>
      </c>
      <c r="G18" s="19"/>
      <c r="H18" s="22"/>
      <c r="I18" s="47">
        <v>29.17</v>
      </c>
      <c r="J18" s="51"/>
      <c r="K18" s="51"/>
      <c r="L18" s="49">
        <v>2500</v>
      </c>
      <c r="M18" s="49">
        <f t="shared" si="0"/>
        <v>72925</v>
      </c>
      <c r="N18" s="52"/>
      <c r="O18" s="54"/>
      <c r="P18" s="58"/>
      <c r="Q18" s="67"/>
      <c r="R18" s="70"/>
      <c r="S18" s="58"/>
    </row>
    <row r="19" spans="1:19" ht="18" customHeight="1">
      <c r="A19" s="13">
        <v>134</v>
      </c>
      <c r="B19" s="23"/>
      <c r="C19" s="15" t="s">
        <v>162</v>
      </c>
      <c r="D19" s="16"/>
      <c r="E19" s="17" t="s">
        <v>24</v>
      </c>
      <c r="F19" s="18" t="s">
        <v>25</v>
      </c>
      <c r="G19" s="19"/>
      <c r="H19" s="22"/>
      <c r="I19" s="47">
        <v>28.32</v>
      </c>
      <c r="J19" s="51"/>
      <c r="K19" s="51"/>
      <c r="L19" s="49">
        <v>2500</v>
      </c>
      <c r="M19" s="49">
        <f t="shared" si="0"/>
        <v>70800</v>
      </c>
      <c r="N19" s="52"/>
      <c r="O19" s="54"/>
      <c r="P19" s="58"/>
      <c r="Q19" s="67"/>
      <c r="R19" s="67"/>
      <c r="S19" s="58"/>
    </row>
    <row r="20" spans="1:19" ht="21" customHeight="1">
      <c r="A20" s="13">
        <v>135</v>
      </c>
      <c r="B20" s="23"/>
      <c r="C20" s="15" t="s">
        <v>163</v>
      </c>
      <c r="D20" s="16"/>
      <c r="E20" s="17" t="s">
        <v>24</v>
      </c>
      <c r="F20" s="18" t="s">
        <v>25</v>
      </c>
      <c r="G20" s="19"/>
      <c r="H20" s="22"/>
      <c r="I20" s="47">
        <v>28.32</v>
      </c>
      <c r="J20" s="51"/>
      <c r="K20" s="51"/>
      <c r="L20" s="49">
        <v>2500</v>
      </c>
      <c r="M20" s="49">
        <f t="shared" si="0"/>
        <v>70800</v>
      </c>
      <c r="N20" s="52"/>
      <c r="O20" s="54"/>
      <c r="P20" s="58"/>
      <c r="Q20" s="67"/>
      <c r="R20" s="67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430.59000000000003</v>
      </c>
      <c r="J21" s="60"/>
      <c r="K21" s="61"/>
      <c r="L21" s="62"/>
      <c r="M21" s="62">
        <f>SUM(M6:M20)</f>
        <v>1076475</v>
      </c>
      <c r="N21" s="56"/>
      <c r="O21" s="57"/>
      <c r="Q21" s="68"/>
      <c r="R21" s="69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430.59000000000003</v>
      </c>
      <c r="J23" s="59"/>
      <c r="K23" s="62"/>
      <c r="L23" s="62"/>
      <c r="M23" s="62">
        <f>M21</f>
        <v>1076475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7">
      <selection activeCell="Q20" sqref="Q20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8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  <c r="R5" s="66"/>
    </row>
    <row r="6" spans="1:18" ht="18" customHeight="1">
      <c r="A6" s="13">
        <v>136</v>
      </c>
      <c r="B6" s="14"/>
      <c r="C6" s="15" t="s">
        <v>164</v>
      </c>
      <c r="D6" s="16"/>
      <c r="E6" s="17" t="s">
        <v>24</v>
      </c>
      <c r="F6" s="18" t="s">
        <v>25</v>
      </c>
      <c r="G6" s="19"/>
      <c r="H6" s="20"/>
      <c r="I6" s="47">
        <v>29.17</v>
      </c>
      <c r="J6" s="48"/>
      <c r="K6" s="49"/>
      <c r="L6" s="49">
        <v>2500</v>
      </c>
      <c r="M6" s="49">
        <f>L6*I6</f>
        <v>72925</v>
      </c>
      <c r="N6" s="49"/>
      <c r="O6" s="18"/>
      <c r="P6" s="50"/>
      <c r="Q6" s="67"/>
      <c r="R6" s="67"/>
    </row>
    <row r="7" spans="1:18" ht="18" customHeight="1">
      <c r="A7" s="13">
        <v>137</v>
      </c>
      <c r="B7" s="21"/>
      <c r="C7" s="15" t="s">
        <v>165</v>
      </c>
      <c r="D7" s="16"/>
      <c r="E7" s="17" t="s">
        <v>24</v>
      </c>
      <c r="F7" s="18" t="s">
        <v>25</v>
      </c>
      <c r="G7" s="19"/>
      <c r="H7" s="22"/>
      <c r="I7" s="47">
        <v>29.17</v>
      </c>
      <c r="J7" s="51"/>
      <c r="K7" s="51"/>
      <c r="L7" s="49">
        <v>2500</v>
      </c>
      <c r="M7" s="49">
        <f aca="true" t="shared" si="0" ref="M7:M20">L7*I7</f>
        <v>72925</v>
      </c>
      <c r="N7" s="52"/>
      <c r="O7" s="53"/>
      <c r="P7" s="50"/>
      <c r="Q7" s="67"/>
      <c r="R7" s="67"/>
    </row>
    <row r="8" spans="1:18" ht="18" customHeight="1">
      <c r="A8" s="13">
        <v>138</v>
      </c>
      <c r="B8" s="14"/>
      <c r="C8" s="15" t="s">
        <v>166</v>
      </c>
      <c r="D8" s="16"/>
      <c r="E8" s="17" t="s">
        <v>24</v>
      </c>
      <c r="F8" s="18" t="s">
        <v>25</v>
      </c>
      <c r="G8" s="19"/>
      <c r="H8" s="20"/>
      <c r="I8" s="47">
        <v>27.94</v>
      </c>
      <c r="J8" s="51"/>
      <c r="K8" s="49"/>
      <c r="L8" s="49">
        <v>2500</v>
      </c>
      <c r="M8" s="49">
        <f t="shared" si="0"/>
        <v>69850</v>
      </c>
      <c r="N8" s="52"/>
      <c r="O8" s="54"/>
      <c r="P8" s="50"/>
      <c r="Q8" s="67"/>
      <c r="R8" s="67"/>
    </row>
    <row r="9" spans="1:19" ht="18" customHeight="1">
      <c r="A9" s="13">
        <v>139</v>
      </c>
      <c r="B9" s="23"/>
      <c r="C9" s="15" t="s">
        <v>167</v>
      </c>
      <c r="D9" s="16"/>
      <c r="E9" s="17" t="s">
        <v>24</v>
      </c>
      <c r="F9" s="18" t="s">
        <v>25</v>
      </c>
      <c r="G9" s="19"/>
      <c r="H9" s="22"/>
      <c r="I9" s="47">
        <v>29.38</v>
      </c>
      <c r="J9" s="51"/>
      <c r="K9" s="51"/>
      <c r="L9" s="49">
        <v>2500</v>
      </c>
      <c r="M9" s="49">
        <f t="shared" si="0"/>
        <v>73450</v>
      </c>
      <c r="N9" s="52"/>
      <c r="O9" s="54"/>
      <c r="P9" s="50"/>
      <c r="Q9" s="70"/>
      <c r="R9" s="67"/>
      <c r="S9" s="58"/>
    </row>
    <row r="10" spans="1:19" ht="18" customHeight="1">
      <c r="A10" s="13">
        <v>140</v>
      </c>
      <c r="B10" s="23"/>
      <c r="C10" s="15" t="s">
        <v>168</v>
      </c>
      <c r="D10" s="16"/>
      <c r="E10" s="17" t="s">
        <v>24</v>
      </c>
      <c r="F10" s="18" t="s">
        <v>25</v>
      </c>
      <c r="G10" s="19"/>
      <c r="H10" s="22"/>
      <c r="I10" s="47">
        <v>24.28</v>
      </c>
      <c r="J10" s="51"/>
      <c r="K10" s="51"/>
      <c r="L10" s="49">
        <v>2550</v>
      </c>
      <c r="M10" s="49">
        <f t="shared" si="0"/>
        <v>61914</v>
      </c>
      <c r="N10" s="52"/>
      <c r="O10" s="54"/>
      <c r="P10" s="50"/>
      <c r="Q10" s="67"/>
      <c r="R10" s="67"/>
      <c r="S10" s="58"/>
    </row>
    <row r="11" spans="1:19" ht="18" customHeight="1">
      <c r="A11" s="13">
        <v>141</v>
      </c>
      <c r="B11" s="23"/>
      <c r="C11" s="15" t="s">
        <v>169</v>
      </c>
      <c r="D11" s="16"/>
      <c r="E11" s="17" t="s">
        <v>24</v>
      </c>
      <c r="F11" s="18" t="s">
        <v>25</v>
      </c>
      <c r="G11" s="19"/>
      <c r="H11" s="22"/>
      <c r="I11" s="47">
        <v>29.51</v>
      </c>
      <c r="J11" s="51"/>
      <c r="K11" s="51"/>
      <c r="L11" s="49">
        <v>2500</v>
      </c>
      <c r="M11" s="49">
        <f t="shared" si="0"/>
        <v>73775</v>
      </c>
      <c r="N11" s="52"/>
      <c r="O11" s="54"/>
      <c r="P11" s="50"/>
      <c r="Q11" s="67"/>
      <c r="R11" s="67"/>
      <c r="S11" s="58"/>
    </row>
    <row r="12" spans="1:19" ht="18" customHeight="1">
      <c r="A12" s="13">
        <v>142</v>
      </c>
      <c r="B12" s="23"/>
      <c r="C12" s="15" t="s">
        <v>170</v>
      </c>
      <c r="D12" s="16"/>
      <c r="E12" s="17" t="s">
        <v>24</v>
      </c>
      <c r="F12" s="18" t="s">
        <v>25</v>
      </c>
      <c r="G12" s="19"/>
      <c r="H12" s="22"/>
      <c r="I12" s="47">
        <v>24.28</v>
      </c>
      <c r="J12" s="51"/>
      <c r="K12" s="51"/>
      <c r="L12" s="49">
        <v>2550</v>
      </c>
      <c r="M12" s="49">
        <f t="shared" si="0"/>
        <v>61914</v>
      </c>
      <c r="N12" s="52"/>
      <c r="O12" s="54"/>
      <c r="P12" s="50"/>
      <c r="Q12" s="67"/>
      <c r="R12" s="70"/>
      <c r="S12" s="58"/>
    </row>
    <row r="13" spans="1:19" ht="18" customHeight="1">
      <c r="A13" s="13">
        <v>143</v>
      </c>
      <c r="B13" s="23"/>
      <c r="C13" s="15" t="s">
        <v>171</v>
      </c>
      <c r="D13" s="24"/>
      <c r="E13" s="17" t="s">
        <v>24</v>
      </c>
      <c r="F13" s="18" t="s">
        <v>25</v>
      </c>
      <c r="G13" s="19"/>
      <c r="H13" s="25"/>
      <c r="I13" s="47">
        <v>29.51</v>
      </c>
      <c r="J13" s="55"/>
      <c r="K13" s="52"/>
      <c r="L13" s="49">
        <v>2500</v>
      </c>
      <c r="M13" s="49">
        <f t="shared" si="0"/>
        <v>73775</v>
      </c>
      <c r="N13" s="56"/>
      <c r="O13" s="57"/>
      <c r="P13" s="50"/>
      <c r="Q13" s="67"/>
      <c r="R13" s="67"/>
      <c r="S13" s="58"/>
    </row>
    <row r="14" spans="1:19" ht="18" customHeight="1">
      <c r="A14" s="13">
        <v>144</v>
      </c>
      <c r="B14" s="23"/>
      <c r="C14" s="15" t="s">
        <v>172</v>
      </c>
      <c r="D14" s="16"/>
      <c r="E14" s="17" t="s">
        <v>24</v>
      </c>
      <c r="F14" s="18" t="s">
        <v>25</v>
      </c>
      <c r="G14" s="19"/>
      <c r="H14" s="22"/>
      <c r="I14" s="47">
        <v>24.15</v>
      </c>
      <c r="J14" s="48"/>
      <c r="K14" s="49"/>
      <c r="L14" s="49">
        <v>2550</v>
      </c>
      <c r="M14" s="49">
        <f t="shared" si="0"/>
        <v>61582.5</v>
      </c>
      <c r="N14" s="49"/>
      <c r="O14" s="18"/>
      <c r="P14" s="58"/>
      <c r="Q14" s="67"/>
      <c r="R14" s="67"/>
      <c r="S14" s="58"/>
    </row>
    <row r="15" spans="1:19" ht="18" customHeight="1">
      <c r="A15" s="13">
        <v>145</v>
      </c>
      <c r="B15" s="23"/>
      <c r="C15" s="15" t="s">
        <v>173</v>
      </c>
      <c r="D15" s="16"/>
      <c r="E15" s="17" t="s">
        <v>24</v>
      </c>
      <c r="F15" s="18" t="s">
        <v>25</v>
      </c>
      <c r="G15" s="19"/>
      <c r="H15" s="22"/>
      <c r="I15" s="47">
        <v>29.34</v>
      </c>
      <c r="J15" s="51"/>
      <c r="K15" s="51"/>
      <c r="L15" s="49">
        <v>2500</v>
      </c>
      <c r="M15" s="49">
        <f t="shared" si="0"/>
        <v>73350</v>
      </c>
      <c r="N15" s="52"/>
      <c r="O15" s="53"/>
      <c r="P15" s="58"/>
      <c r="Q15" s="67"/>
      <c r="R15" s="67"/>
      <c r="S15" s="58"/>
    </row>
    <row r="16" spans="1:19" ht="18" customHeight="1">
      <c r="A16" s="13">
        <v>146</v>
      </c>
      <c r="B16" s="23"/>
      <c r="C16" s="15" t="s">
        <v>174</v>
      </c>
      <c r="D16" s="16"/>
      <c r="E16" s="17" t="s">
        <v>24</v>
      </c>
      <c r="F16" s="18" t="s">
        <v>25</v>
      </c>
      <c r="G16" s="19"/>
      <c r="H16" s="22"/>
      <c r="I16" s="47">
        <v>24.25</v>
      </c>
      <c r="J16" s="51"/>
      <c r="K16" s="49"/>
      <c r="L16" s="49">
        <v>2550</v>
      </c>
      <c r="M16" s="49">
        <f t="shared" si="0"/>
        <v>61837.5</v>
      </c>
      <c r="N16" s="52"/>
      <c r="O16" s="54"/>
      <c r="P16" s="58"/>
      <c r="Q16" s="67"/>
      <c r="R16" s="67"/>
      <c r="S16" s="58"/>
    </row>
    <row r="17" spans="1:19" ht="18" customHeight="1">
      <c r="A17" s="13">
        <v>147</v>
      </c>
      <c r="B17" s="23"/>
      <c r="C17" s="15" t="s">
        <v>175</v>
      </c>
      <c r="D17" s="16"/>
      <c r="E17" s="17" t="s">
        <v>24</v>
      </c>
      <c r="F17" s="18" t="s">
        <v>25</v>
      </c>
      <c r="G17" s="19"/>
      <c r="H17" s="22"/>
      <c r="I17" s="47">
        <v>29.47</v>
      </c>
      <c r="J17" s="51"/>
      <c r="K17" s="51"/>
      <c r="L17" s="49">
        <v>2500</v>
      </c>
      <c r="M17" s="49">
        <f t="shared" si="0"/>
        <v>73675</v>
      </c>
      <c r="N17" s="52"/>
      <c r="O17" s="54"/>
      <c r="P17" s="58"/>
      <c r="Q17" s="67"/>
      <c r="R17" s="67"/>
      <c r="S17" s="58"/>
    </row>
    <row r="18" spans="1:19" ht="18" customHeight="1">
      <c r="A18" s="13">
        <v>148</v>
      </c>
      <c r="B18" s="23"/>
      <c r="C18" s="15" t="s">
        <v>176</v>
      </c>
      <c r="D18" s="16"/>
      <c r="E18" s="17" t="s">
        <v>24</v>
      </c>
      <c r="F18" s="18" t="s">
        <v>25</v>
      </c>
      <c r="G18" s="19"/>
      <c r="H18" s="22"/>
      <c r="I18" s="47">
        <v>24.25</v>
      </c>
      <c r="J18" s="51"/>
      <c r="K18" s="51"/>
      <c r="L18" s="49">
        <v>2550</v>
      </c>
      <c r="M18" s="49">
        <f t="shared" si="0"/>
        <v>61837.5</v>
      </c>
      <c r="N18" s="52"/>
      <c r="O18" s="54"/>
      <c r="P18" s="58"/>
      <c r="Q18" s="67"/>
      <c r="R18" s="70"/>
      <c r="S18" s="58"/>
    </row>
    <row r="19" spans="1:19" ht="18" customHeight="1">
      <c r="A19" s="13">
        <v>149</v>
      </c>
      <c r="B19" s="23"/>
      <c r="C19" s="15" t="s">
        <v>177</v>
      </c>
      <c r="D19" s="16"/>
      <c r="E19" s="17" t="s">
        <v>24</v>
      </c>
      <c r="F19" s="18" t="s">
        <v>25</v>
      </c>
      <c r="G19" s="19"/>
      <c r="H19" s="22"/>
      <c r="I19" s="47">
        <v>29.47</v>
      </c>
      <c r="J19" s="51"/>
      <c r="K19" s="51"/>
      <c r="L19" s="49">
        <v>2500</v>
      </c>
      <c r="M19" s="49">
        <f t="shared" si="0"/>
        <v>73675</v>
      </c>
      <c r="N19" s="52"/>
      <c r="O19" s="54"/>
      <c r="P19" s="58"/>
      <c r="Q19" s="67"/>
      <c r="R19" s="67"/>
      <c r="S19" s="58"/>
    </row>
    <row r="20" spans="1:19" ht="21" customHeight="1">
      <c r="A20" s="13">
        <v>150</v>
      </c>
      <c r="B20" s="23"/>
      <c r="C20" s="15" t="s">
        <v>178</v>
      </c>
      <c r="D20" s="16"/>
      <c r="E20" s="17" t="s">
        <v>24</v>
      </c>
      <c r="F20" s="18" t="s">
        <v>25</v>
      </c>
      <c r="G20" s="19"/>
      <c r="H20" s="22"/>
      <c r="I20" s="47">
        <v>29.88</v>
      </c>
      <c r="J20" s="51"/>
      <c r="K20" s="51"/>
      <c r="L20" s="49">
        <v>2500</v>
      </c>
      <c r="M20" s="49">
        <f t="shared" si="0"/>
        <v>74700</v>
      </c>
      <c r="N20" s="52"/>
      <c r="O20" s="54"/>
      <c r="P20" s="58"/>
      <c r="Q20" s="70"/>
      <c r="R20" s="67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414.04999999999995</v>
      </c>
      <c r="J21" s="60"/>
      <c r="K21" s="61"/>
      <c r="L21" s="62"/>
      <c r="M21" s="62">
        <f>SUM(M6:M20)</f>
        <v>1041185.5</v>
      </c>
      <c r="N21" s="56"/>
      <c r="O21" s="57"/>
      <c r="Q21" s="68"/>
      <c r="R21" s="69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414.04999999999995</v>
      </c>
      <c r="J23" s="59"/>
      <c r="K23" s="62"/>
      <c r="L23" s="62"/>
      <c r="M23" s="62">
        <f>M21</f>
        <v>1041185.5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K28" sqref="K28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8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  <c r="R5" s="66"/>
    </row>
    <row r="6" spans="1:18" ht="18" customHeight="1">
      <c r="A6" s="13">
        <v>151</v>
      </c>
      <c r="B6" s="14"/>
      <c r="C6" s="15" t="s">
        <v>179</v>
      </c>
      <c r="D6" s="16"/>
      <c r="E6" s="17" t="s">
        <v>24</v>
      </c>
      <c r="F6" s="18" t="s">
        <v>25</v>
      </c>
      <c r="G6" s="19"/>
      <c r="H6" s="20"/>
      <c r="I6" s="47">
        <v>29.84</v>
      </c>
      <c r="J6" s="48"/>
      <c r="K6" s="49"/>
      <c r="L6" s="49">
        <v>2500</v>
      </c>
      <c r="M6" s="49">
        <f>L6*I6</f>
        <v>74600</v>
      </c>
      <c r="N6" s="49"/>
      <c r="O6" s="18"/>
      <c r="P6" s="50"/>
      <c r="Q6" s="67"/>
      <c r="R6" s="67"/>
    </row>
    <row r="7" spans="1:18" ht="18" customHeight="1">
      <c r="A7" s="13">
        <v>152</v>
      </c>
      <c r="B7" s="21"/>
      <c r="C7" s="15" t="s">
        <v>180</v>
      </c>
      <c r="D7" s="16"/>
      <c r="E7" s="17" t="s">
        <v>24</v>
      </c>
      <c r="F7" s="18" t="s">
        <v>25</v>
      </c>
      <c r="G7" s="19"/>
      <c r="H7" s="22"/>
      <c r="I7" s="47">
        <v>35.62</v>
      </c>
      <c r="J7" s="51"/>
      <c r="K7" s="51"/>
      <c r="L7" s="49">
        <v>2400</v>
      </c>
      <c r="M7" s="49">
        <f aca="true" t="shared" si="0" ref="M7:M20">L7*I7</f>
        <v>85488</v>
      </c>
      <c r="N7" s="52"/>
      <c r="O7" s="53"/>
      <c r="P7" s="50"/>
      <c r="Q7" s="67"/>
      <c r="R7" s="67"/>
    </row>
    <row r="8" spans="1:18" ht="18" customHeight="1">
      <c r="A8" s="13">
        <v>153</v>
      </c>
      <c r="B8" s="14"/>
      <c r="C8" s="15" t="s">
        <v>181</v>
      </c>
      <c r="D8" s="16"/>
      <c r="E8" s="17" t="s">
        <v>24</v>
      </c>
      <c r="F8" s="18" t="s">
        <v>25</v>
      </c>
      <c r="G8" s="19"/>
      <c r="H8" s="20"/>
      <c r="I8" s="47">
        <v>30.25</v>
      </c>
      <c r="J8" s="51"/>
      <c r="K8" s="49"/>
      <c r="L8" s="49">
        <v>2500</v>
      </c>
      <c r="M8" s="49">
        <f t="shared" si="0"/>
        <v>75625</v>
      </c>
      <c r="N8" s="52"/>
      <c r="O8" s="54"/>
      <c r="P8" s="50"/>
      <c r="Q8" s="67"/>
      <c r="R8" s="67"/>
    </row>
    <row r="9" spans="1:19" ht="18" customHeight="1">
      <c r="A9" s="13">
        <v>154</v>
      </c>
      <c r="B9" s="23"/>
      <c r="C9" s="15" t="s">
        <v>182</v>
      </c>
      <c r="D9" s="16"/>
      <c r="E9" s="17" t="s">
        <v>24</v>
      </c>
      <c r="F9" s="18" t="s">
        <v>25</v>
      </c>
      <c r="G9" s="19"/>
      <c r="H9" s="22"/>
      <c r="I9" s="47">
        <v>30.25</v>
      </c>
      <c r="J9" s="51"/>
      <c r="K9" s="51"/>
      <c r="L9" s="49">
        <v>2500</v>
      </c>
      <c r="M9" s="49">
        <f t="shared" si="0"/>
        <v>75625</v>
      </c>
      <c r="N9" s="52"/>
      <c r="O9" s="54"/>
      <c r="P9" s="50"/>
      <c r="Q9" s="67"/>
      <c r="R9" s="67"/>
      <c r="S9" s="58"/>
    </row>
    <row r="10" spans="1:19" ht="18" customHeight="1">
      <c r="A10" s="13">
        <v>155</v>
      </c>
      <c r="B10" s="23"/>
      <c r="C10" s="15" t="s">
        <v>183</v>
      </c>
      <c r="D10" s="16"/>
      <c r="E10" s="17" t="s">
        <v>24</v>
      </c>
      <c r="F10" s="18" t="s">
        <v>25</v>
      </c>
      <c r="G10" s="19"/>
      <c r="H10" s="22"/>
      <c r="I10" s="47">
        <v>29.84</v>
      </c>
      <c r="J10" s="51"/>
      <c r="K10" s="51"/>
      <c r="L10" s="49">
        <v>2500</v>
      </c>
      <c r="M10" s="49">
        <f t="shared" si="0"/>
        <v>74600</v>
      </c>
      <c r="N10" s="52"/>
      <c r="O10" s="54"/>
      <c r="P10" s="50"/>
      <c r="Q10" s="67"/>
      <c r="R10" s="67"/>
      <c r="S10" s="58"/>
    </row>
    <row r="11" spans="1:19" ht="18" customHeight="1">
      <c r="A11" s="13">
        <v>156</v>
      </c>
      <c r="B11" s="23"/>
      <c r="C11" s="15" t="s">
        <v>184</v>
      </c>
      <c r="D11" s="16"/>
      <c r="E11" s="17" t="s">
        <v>24</v>
      </c>
      <c r="F11" s="18" t="s">
        <v>25</v>
      </c>
      <c r="G11" s="19"/>
      <c r="H11" s="22"/>
      <c r="I11" s="47">
        <v>35.62</v>
      </c>
      <c r="J11" s="51"/>
      <c r="K11" s="51"/>
      <c r="L11" s="49">
        <v>2400</v>
      </c>
      <c r="M11" s="49">
        <f t="shared" si="0"/>
        <v>85488</v>
      </c>
      <c r="N11" s="52"/>
      <c r="O11" s="54"/>
      <c r="P11" s="50"/>
      <c r="Q11" s="67"/>
      <c r="R11" s="67"/>
      <c r="S11" s="58"/>
    </row>
    <row r="12" spans="1:19" ht="18" customHeight="1">
      <c r="A12" s="13">
        <v>157</v>
      </c>
      <c r="B12" s="23"/>
      <c r="C12" s="15" t="s">
        <v>185</v>
      </c>
      <c r="D12" s="16"/>
      <c r="E12" s="17" t="s">
        <v>24</v>
      </c>
      <c r="F12" s="18" t="s">
        <v>25</v>
      </c>
      <c r="G12" s="19"/>
      <c r="H12" s="22"/>
      <c r="I12" s="47">
        <v>30.25</v>
      </c>
      <c r="J12" s="51"/>
      <c r="K12" s="51"/>
      <c r="L12" s="49">
        <v>2500</v>
      </c>
      <c r="M12" s="49">
        <f t="shared" si="0"/>
        <v>75625</v>
      </c>
      <c r="N12" s="52"/>
      <c r="O12" s="54"/>
      <c r="P12" s="50"/>
      <c r="Q12" s="67"/>
      <c r="R12" s="70"/>
      <c r="S12" s="58"/>
    </row>
    <row r="13" spans="1:19" ht="18" customHeight="1">
      <c r="A13" s="13">
        <v>158</v>
      </c>
      <c r="B13" s="23"/>
      <c r="C13" s="15" t="s">
        <v>186</v>
      </c>
      <c r="D13" s="24"/>
      <c r="E13" s="17" t="s">
        <v>24</v>
      </c>
      <c r="F13" s="18" t="s">
        <v>25</v>
      </c>
      <c r="G13" s="19"/>
      <c r="H13" s="25"/>
      <c r="I13" s="47">
        <v>30.25</v>
      </c>
      <c r="J13" s="55"/>
      <c r="K13" s="52"/>
      <c r="L13" s="49">
        <v>2500</v>
      </c>
      <c r="M13" s="49">
        <f t="shared" si="0"/>
        <v>75625</v>
      </c>
      <c r="N13" s="56"/>
      <c r="O13" s="57"/>
      <c r="P13" s="50"/>
      <c r="Q13" s="67"/>
      <c r="R13" s="67"/>
      <c r="S13" s="58"/>
    </row>
    <row r="14" spans="1:19" ht="18" customHeight="1">
      <c r="A14" s="13">
        <v>159</v>
      </c>
      <c r="B14" s="23"/>
      <c r="C14" s="15" t="s">
        <v>187</v>
      </c>
      <c r="D14" s="16"/>
      <c r="E14" s="17" t="s">
        <v>24</v>
      </c>
      <c r="F14" s="18" t="s">
        <v>25</v>
      </c>
      <c r="G14" s="19"/>
      <c r="H14" s="22"/>
      <c r="I14" s="47">
        <v>29.84</v>
      </c>
      <c r="J14" s="48"/>
      <c r="K14" s="49"/>
      <c r="L14" s="49">
        <v>2500</v>
      </c>
      <c r="M14" s="49">
        <f t="shared" si="0"/>
        <v>74600</v>
      </c>
      <c r="N14" s="49"/>
      <c r="O14" s="18"/>
      <c r="P14" s="58"/>
      <c r="Q14" s="67"/>
      <c r="R14" s="67"/>
      <c r="S14" s="58"/>
    </row>
    <row r="15" spans="1:19" ht="18" customHeight="1">
      <c r="A15" s="13">
        <v>160</v>
      </c>
      <c r="B15" s="23"/>
      <c r="C15" s="15" t="s">
        <v>188</v>
      </c>
      <c r="D15" s="16"/>
      <c r="E15" s="17" t="s">
        <v>24</v>
      </c>
      <c r="F15" s="18" t="s">
        <v>25</v>
      </c>
      <c r="G15" s="19"/>
      <c r="H15" s="22"/>
      <c r="I15" s="47">
        <v>35.62</v>
      </c>
      <c r="J15" s="51"/>
      <c r="K15" s="51"/>
      <c r="L15" s="49">
        <v>2400</v>
      </c>
      <c r="M15" s="49">
        <f t="shared" si="0"/>
        <v>85488</v>
      </c>
      <c r="N15" s="52"/>
      <c r="O15" s="53"/>
      <c r="P15" s="58"/>
      <c r="Q15" s="67"/>
      <c r="R15" s="67"/>
      <c r="S15" s="58"/>
    </row>
    <row r="16" spans="1:19" ht="18" customHeight="1">
      <c r="A16" s="13">
        <v>161</v>
      </c>
      <c r="B16" s="23"/>
      <c r="C16" s="15" t="s">
        <v>189</v>
      </c>
      <c r="D16" s="16"/>
      <c r="E16" s="17" t="s">
        <v>24</v>
      </c>
      <c r="F16" s="18" t="s">
        <v>25</v>
      </c>
      <c r="G16" s="19"/>
      <c r="H16" s="22"/>
      <c r="I16" s="47">
        <v>29.88</v>
      </c>
      <c r="J16" s="51"/>
      <c r="K16" s="49"/>
      <c r="L16" s="49">
        <v>2500</v>
      </c>
      <c r="M16" s="49">
        <f t="shared" si="0"/>
        <v>74700</v>
      </c>
      <c r="N16" s="52"/>
      <c r="O16" s="54"/>
      <c r="P16" s="58"/>
      <c r="Q16" s="67"/>
      <c r="R16" s="67"/>
      <c r="S16" s="58"/>
    </row>
    <row r="17" spans="1:19" ht="18" customHeight="1">
      <c r="A17" s="13">
        <v>162</v>
      </c>
      <c r="B17" s="23"/>
      <c r="C17" s="15" t="s">
        <v>190</v>
      </c>
      <c r="D17" s="16"/>
      <c r="E17" s="17" t="s">
        <v>24</v>
      </c>
      <c r="F17" s="18" t="s">
        <v>25</v>
      </c>
      <c r="G17" s="19"/>
      <c r="H17" s="22"/>
      <c r="I17" s="47">
        <v>24.15</v>
      </c>
      <c r="J17" s="51"/>
      <c r="K17" s="51"/>
      <c r="L17" s="49">
        <v>2550</v>
      </c>
      <c r="M17" s="49">
        <f t="shared" si="0"/>
        <v>61582.5</v>
      </c>
      <c r="N17" s="52"/>
      <c r="O17" s="54"/>
      <c r="P17" s="58"/>
      <c r="Q17" s="70"/>
      <c r="R17" s="67"/>
      <c r="S17" s="58"/>
    </row>
    <row r="18" spans="1:19" ht="18" customHeight="1">
      <c r="A18" s="13">
        <v>163</v>
      </c>
      <c r="B18" s="23"/>
      <c r="C18" s="15" t="s">
        <v>191</v>
      </c>
      <c r="D18" s="16"/>
      <c r="E18" s="17" t="s">
        <v>24</v>
      </c>
      <c r="F18" s="18" t="s">
        <v>25</v>
      </c>
      <c r="G18" s="19"/>
      <c r="H18" s="22"/>
      <c r="I18" s="47">
        <v>29.51</v>
      </c>
      <c r="J18" s="51"/>
      <c r="K18" s="51"/>
      <c r="L18" s="49">
        <v>2500</v>
      </c>
      <c r="M18" s="49">
        <f t="shared" si="0"/>
        <v>73775</v>
      </c>
      <c r="N18" s="52"/>
      <c r="O18" s="54"/>
      <c r="P18" s="58"/>
      <c r="Q18" s="67"/>
      <c r="R18" s="70"/>
      <c r="S18" s="58"/>
    </row>
    <row r="19" spans="1:19" ht="18" customHeight="1">
      <c r="A19" s="13">
        <v>164</v>
      </c>
      <c r="B19" s="23"/>
      <c r="C19" s="15" t="s">
        <v>192</v>
      </c>
      <c r="D19" s="16"/>
      <c r="E19" s="17" t="s">
        <v>24</v>
      </c>
      <c r="F19" s="18" t="s">
        <v>25</v>
      </c>
      <c r="G19" s="19"/>
      <c r="H19" s="22"/>
      <c r="I19" s="47">
        <v>24.28</v>
      </c>
      <c r="J19" s="51"/>
      <c r="K19" s="51"/>
      <c r="L19" s="49">
        <v>2550</v>
      </c>
      <c r="M19" s="49">
        <f t="shared" si="0"/>
        <v>61914</v>
      </c>
      <c r="N19" s="52"/>
      <c r="O19" s="54"/>
      <c r="P19" s="58"/>
      <c r="Q19" s="67"/>
      <c r="R19" s="67"/>
      <c r="S19" s="58"/>
    </row>
    <row r="20" spans="1:19" ht="21" customHeight="1">
      <c r="A20" s="13">
        <v>165</v>
      </c>
      <c r="B20" s="23"/>
      <c r="C20" s="15" t="s">
        <v>193</v>
      </c>
      <c r="D20" s="16"/>
      <c r="E20" s="17" t="s">
        <v>24</v>
      </c>
      <c r="F20" s="18" t="s">
        <v>25</v>
      </c>
      <c r="G20" s="19"/>
      <c r="H20" s="22"/>
      <c r="I20" s="47">
        <v>29.51</v>
      </c>
      <c r="J20" s="51"/>
      <c r="K20" s="51"/>
      <c r="L20" s="49">
        <v>2500</v>
      </c>
      <c r="M20" s="49">
        <f t="shared" si="0"/>
        <v>73775</v>
      </c>
      <c r="N20" s="52"/>
      <c r="O20" s="54"/>
      <c r="P20" s="58"/>
      <c r="Q20" s="67"/>
      <c r="R20" s="67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454.7099999999999</v>
      </c>
      <c r="J21" s="60"/>
      <c r="K21" s="61"/>
      <c r="L21" s="62"/>
      <c r="M21" s="62">
        <f>SUM(M6:M20)</f>
        <v>1128510.5</v>
      </c>
      <c r="N21" s="56"/>
      <c r="O21" s="57"/>
      <c r="Q21" s="68"/>
      <c r="R21" s="69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454.7099999999999</v>
      </c>
      <c r="J23" s="59"/>
      <c r="K23" s="62"/>
      <c r="L23" s="62"/>
      <c r="M23" s="62">
        <f>M21</f>
        <v>1128510.5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L27" sqref="L27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8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  <c r="R5" s="66"/>
    </row>
    <row r="6" spans="1:18" ht="18" customHeight="1">
      <c r="A6" s="13">
        <v>166</v>
      </c>
      <c r="B6" s="14"/>
      <c r="C6" s="15" t="s">
        <v>194</v>
      </c>
      <c r="D6" s="16"/>
      <c r="E6" s="17" t="s">
        <v>24</v>
      </c>
      <c r="F6" s="18" t="s">
        <v>25</v>
      </c>
      <c r="G6" s="19"/>
      <c r="H6" s="20"/>
      <c r="I6" s="47">
        <v>24.28</v>
      </c>
      <c r="J6" s="48"/>
      <c r="K6" s="49"/>
      <c r="L6" s="49">
        <v>2550</v>
      </c>
      <c r="M6" s="49">
        <f>L6*I6</f>
        <v>61914</v>
      </c>
      <c r="N6" s="49"/>
      <c r="O6" s="18"/>
      <c r="P6" s="50"/>
      <c r="Q6" s="67"/>
      <c r="R6" s="67"/>
    </row>
    <row r="7" spans="1:18" ht="18" customHeight="1">
      <c r="A7" s="13">
        <v>167</v>
      </c>
      <c r="B7" s="21"/>
      <c r="C7" s="15" t="s">
        <v>195</v>
      </c>
      <c r="D7" s="16"/>
      <c r="E7" s="17" t="s">
        <v>24</v>
      </c>
      <c r="F7" s="18" t="s">
        <v>25</v>
      </c>
      <c r="G7" s="19"/>
      <c r="H7" s="22"/>
      <c r="I7" s="47">
        <v>29.38</v>
      </c>
      <c r="J7" s="51"/>
      <c r="K7" s="51"/>
      <c r="L7" s="49">
        <v>2500</v>
      </c>
      <c r="M7" s="49">
        <f aca="true" t="shared" si="0" ref="M7:M20">L7*I7</f>
        <v>73450</v>
      </c>
      <c r="N7" s="52"/>
      <c r="O7" s="53"/>
      <c r="P7" s="50"/>
      <c r="Q7" s="67"/>
      <c r="R7" s="67"/>
    </row>
    <row r="8" spans="1:18" ht="18" customHeight="1">
      <c r="A8" s="13">
        <v>168</v>
      </c>
      <c r="B8" s="14"/>
      <c r="C8" s="15" t="s">
        <v>196</v>
      </c>
      <c r="D8" s="16"/>
      <c r="E8" s="17" t="s">
        <v>24</v>
      </c>
      <c r="F8" s="18" t="s">
        <v>25</v>
      </c>
      <c r="G8" s="19"/>
      <c r="H8" s="20"/>
      <c r="I8" s="47">
        <v>24.11</v>
      </c>
      <c r="J8" s="51"/>
      <c r="K8" s="49"/>
      <c r="L8" s="49">
        <v>2550</v>
      </c>
      <c r="M8" s="49">
        <f t="shared" si="0"/>
        <v>61480.5</v>
      </c>
      <c r="N8" s="52"/>
      <c r="O8" s="54"/>
      <c r="P8" s="50"/>
      <c r="Q8" s="67"/>
      <c r="R8" s="67"/>
    </row>
    <row r="9" spans="1:19" ht="18" customHeight="1">
      <c r="A9" s="13">
        <v>169</v>
      </c>
      <c r="B9" s="23"/>
      <c r="C9" s="15" t="s">
        <v>197</v>
      </c>
      <c r="D9" s="16"/>
      <c r="E9" s="17" t="s">
        <v>24</v>
      </c>
      <c r="F9" s="18" t="s">
        <v>25</v>
      </c>
      <c r="G9" s="19"/>
      <c r="H9" s="22"/>
      <c r="I9" s="47">
        <v>29.47</v>
      </c>
      <c r="J9" s="51"/>
      <c r="K9" s="51"/>
      <c r="L9" s="49">
        <v>2500</v>
      </c>
      <c r="M9" s="49">
        <f t="shared" si="0"/>
        <v>73675</v>
      </c>
      <c r="N9" s="52"/>
      <c r="O9" s="54"/>
      <c r="P9" s="50"/>
      <c r="Q9" s="67"/>
      <c r="R9" s="67"/>
      <c r="S9" s="58"/>
    </row>
    <row r="10" spans="1:19" ht="18" customHeight="1">
      <c r="A10" s="13">
        <v>170</v>
      </c>
      <c r="B10" s="23"/>
      <c r="C10" s="15" t="s">
        <v>198</v>
      </c>
      <c r="D10" s="16"/>
      <c r="E10" s="17" t="s">
        <v>24</v>
      </c>
      <c r="F10" s="18" t="s">
        <v>25</v>
      </c>
      <c r="G10" s="19"/>
      <c r="H10" s="22"/>
      <c r="I10" s="47">
        <v>24.25</v>
      </c>
      <c r="J10" s="51"/>
      <c r="K10" s="51"/>
      <c r="L10" s="49">
        <v>2550</v>
      </c>
      <c r="M10" s="49">
        <f t="shared" si="0"/>
        <v>61837.5</v>
      </c>
      <c r="N10" s="52"/>
      <c r="O10" s="54"/>
      <c r="P10" s="50"/>
      <c r="Q10" s="67"/>
      <c r="R10" s="67"/>
      <c r="S10" s="58"/>
    </row>
    <row r="11" spans="1:19" ht="18" customHeight="1">
      <c r="A11" s="13">
        <v>171</v>
      </c>
      <c r="B11" s="23"/>
      <c r="C11" s="15" t="s">
        <v>199</v>
      </c>
      <c r="D11" s="16"/>
      <c r="E11" s="17" t="s">
        <v>24</v>
      </c>
      <c r="F11" s="18" t="s">
        <v>25</v>
      </c>
      <c r="G11" s="19"/>
      <c r="H11" s="22"/>
      <c r="I11" s="47">
        <v>29.47</v>
      </c>
      <c r="J11" s="51"/>
      <c r="K11" s="51"/>
      <c r="L11" s="49">
        <v>2500</v>
      </c>
      <c r="M11" s="49">
        <f t="shared" si="0"/>
        <v>73675</v>
      </c>
      <c r="N11" s="52"/>
      <c r="O11" s="54"/>
      <c r="P11" s="50"/>
      <c r="Q11" s="67"/>
      <c r="R11" s="67"/>
      <c r="S11" s="58"/>
    </row>
    <row r="12" spans="1:19" ht="18" customHeight="1">
      <c r="A12" s="13">
        <v>172</v>
      </c>
      <c r="B12" s="23"/>
      <c r="C12" s="15" t="s">
        <v>200</v>
      </c>
      <c r="D12" s="16"/>
      <c r="E12" s="17" t="s">
        <v>24</v>
      </c>
      <c r="F12" s="18" t="s">
        <v>25</v>
      </c>
      <c r="G12" s="19"/>
      <c r="H12" s="22"/>
      <c r="I12" s="47">
        <v>24.25</v>
      </c>
      <c r="J12" s="51"/>
      <c r="K12" s="51"/>
      <c r="L12" s="49">
        <v>2550</v>
      </c>
      <c r="M12" s="49">
        <f t="shared" si="0"/>
        <v>61837.5</v>
      </c>
      <c r="N12" s="52"/>
      <c r="O12" s="54"/>
      <c r="P12" s="50"/>
      <c r="Q12" s="67"/>
      <c r="R12" s="70"/>
      <c r="S12" s="58"/>
    </row>
    <row r="13" spans="1:19" ht="18" customHeight="1">
      <c r="A13" s="13">
        <v>173</v>
      </c>
      <c r="B13" s="23"/>
      <c r="C13" s="15" t="s">
        <v>201</v>
      </c>
      <c r="D13" s="24"/>
      <c r="E13" s="17" t="s">
        <v>24</v>
      </c>
      <c r="F13" s="18" t="s">
        <v>25</v>
      </c>
      <c r="G13" s="19"/>
      <c r="H13" s="25"/>
      <c r="I13" s="47">
        <v>29.34</v>
      </c>
      <c r="J13" s="55"/>
      <c r="K13" s="52"/>
      <c r="L13" s="49">
        <v>2500</v>
      </c>
      <c r="M13" s="49">
        <f t="shared" si="0"/>
        <v>73350</v>
      </c>
      <c r="N13" s="56"/>
      <c r="O13" s="57"/>
      <c r="P13" s="50"/>
      <c r="Q13" s="67"/>
      <c r="R13" s="67"/>
      <c r="S13" s="58"/>
    </row>
    <row r="14" spans="1:19" ht="18" customHeight="1">
      <c r="A14" s="13">
        <v>174</v>
      </c>
      <c r="B14" s="23"/>
      <c r="C14" s="15" t="s">
        <v>202</v>
      </c>
      <c r="D14" s="16"/>
      <c r="E14" s="17" t="s">
        <v>24</v>
      </c>
      <c r="F14" s="18" t="s">
        <v>25</v>
      </c>
      <c r="G14" s="19"/>
      <c r="H14" s="22"/>
      <c r="I14" s="47">
        <v>27.94</v>
      </c>
      <c r="J14" s="48"/>
      <c r="K14" s="49"/>
      <c r="L14" s="49">
        <v>2500</v>
      </c>
      <c r="M14" s="49">
        <f t="shared" si="0"/>
        <v>69850</v>
      </c>
      <c r="N14" s="49"/>
      <c r="O14" s="18"/>
      <c r="P14" s="58"/>
      <c r="Q14" s="70"/>
      <c r="R14" s="67"/>
      <c r="S14" s="58"/>
    </row>
    <row r="15" spans="1:19" ht="18" customHeight="1">
      <c r="A15" s="13">
        <v>175</v>
      </c>
      <c r="B15" s="23"/>
      <c r="C15" s="15" t="s">
        <v>203</v>
      </c>
      <c r="D15" s="16"/>
      <c r="E15" s="17" t="s">
        <v>24</v>
      </c>
      <c r="F15" s="18" t="s">
        <v>25</v>
      </c>
      <c r="G15" s="19"/>
      <c r="H15" s="22"/>
      <c r="I15" s="47">
        <v>29.17</v>
      </c>
      <c r="J15" s="51"/>
      <c r="K15" s="51"/>
      <c r="L15" s="49">
        <v>2500</v>
      </c>
      <c r="M15" s="49">
        <f t="shared" si="0"/>
        <v>72925</v>
      </c>
      <c r="N15" s="52"/>
      <c r="O15" s="53"/>
      <c r="P15" s="58"/>
      <c r="Q15" s="67"/>
      <c r="R15" s="67"/>
      <c r="S15" s="58"/>
    </row>
    <row r="16" spans="1:19" ht="18" customHeight="1">
      <c r="A16" s="13">
        <v>176</v>
      </c>
      <c r="B16" s="23"/>
      <c r="C16" s="15" t="s">
        <v>204</v>
      </c>
      <c r="D16" s="16"/>
      <c r="E16" s="17" t="s">
        <v>24</v>
      </c>
      <c r="F16" s="18" t="s">
        <v>25</v>
      </c>
      <c r="G16" s="19"/>
      <c r="H16" s="22"/>
      <c r="I16" s="47">
        <v>29.17</v>
      </c>
      <c r="J16" s="51"/>
      <c r="K16" s="49"/>
      <c r="L16" s="49">
        <v>2500</v>
      </c>
      <c r="M16" s="49">
        <f t="shared" si="0"/>
        <v>72925</v>
      </c>
      <c r="N16" s="52"/>
      <c r="O16" s="54"/>
      <c r="P16" s="58"/>
      <c r="Q16" s="67"/>
      <c r="R16" s="67"/>
      <c r="S16" s="58"/>
    </row>
    <row r="17" spans="1:19" ht="18" customHeight="1">
      <c r="A17" s="13">
        <v>177</v>
      </c>
      <c r="B17" s="23"/>
      <c r="C17" s="15" t="s">
        <v>205</v>
      </c>
      <c r="D17" s="16"/>
      <c r="E17" s="17" t="s">
        <v>24</v>
      </c>
      <c r="F17" s="18" t="s">
        <v>25</v>
      </c>
      <c r="G17" s="19"/>
      <c r="H17" s="22"/>
      <c r="I17" s="47">
        <v>28.32</v>
      </c>
      <c r="J17" s="51"/>
      <c r="K17" s="51"/>
      <c r="L17" s="49">
        <v>2500</v>
      </c>
      <c r="M17" s="49">
        <f t="shared" si="0"/>
        <v>70800</v>
      </c>
      <c r="N17" s="52"/>
      <c r="O17" s="54"/>
      <c r="P17" s="58"/>
      <c r="Q17" s="67"/>
      <c r="R17" s="67"/>
      <c r="S17" s="58"/>
    </row>
    <row r="18" spans="1:19" ht="18" customHeight="1">
      <c r="A18" s="13">
        <v>178</v>
      </c>
      <c r="B18" s="23"/>
      <c r="C18" s="15" t="s">
        <v>206</v>
      </c>
      <c r="D18" s="16"/>
      <c r="E18" s="17" t="s">
        <v>24</v>
      </c>
      <c r="F18" s="18" t="s">
        <v>25</v>
      </c>
      <c r="G18" s="19"/>
      <c r="H18" s="22"/>
      <c r="I18" s="47">
        <v>28.32</v>
      </c>
      <c r="J18" s="51"/>
      <c r="K18" s="51"/>
      <c r="L18" s="49">
        <v>2500</v>
      </c>
      <c r="M18" s="49">
        <f t="shared" si="0"/>
        <v>70800</v>
      </c>
      <c r="N18" s="52"/>
      <c r="O18" s="54"/>
      <c r="P18" s="58"/>
      <c r="Q18" s="67"/>
      <c r="R18" s="70"/>
      <c r="S18" s="58"/>
    </row>
    <row r="19" spans="1:19" ht="18" customHeight="1">
      <c r="A19" s="13">
        <v>179</v>
      </c>
      <c r="B19" s="23"/>
      <c r="C19" s="15" t="s">
        <v>207</v>
      </c>
      <c r="D19" s="16"/>
      <c r="E19" s="17" t="s">
        <v>24</v>
      </c>
      <c r="F19" s="18" t="s">
        <v>25</v>
      </c>
      <c r="G19" s="19"/>
      <c r="H19" s="22"/>
      <c r="I19" s="47">
        <v>29.17</v>
      </c>
      <c r="J19" s="51"/>
      <c r="K19" s="51"/>
      <c r="L19" s="49">
        <v>2500</v>
      </c>
      <c r="M19" s="49">
        <f t="shared" si="0"/>
        <v>72925</v>
      </c>
      <c r="N19" s="52"/>
      <c r="O19" s="54"/>
      <c r="P19" s="58"/>
      <c r="Q19" s="67"/>
      <c r="R19" s="67"/>
      <c r="S19" s="58"/>
    </row>
    <row r="20" spans="1:19" ht="21" customHeight="1">
      <c r="A20" s="13">
        <v>180</v>
      </c>
      <c r="B20" s="23"/>
      <c r="C20" s="15" t="s">
        <v>208</v>
      </c>
      <c r="D20" s="16"/>
      <c r="E20" s="17" t="s">
        <v>24</v>
      </c>
      <c r="F20" s="18" t="s">
        <v>25</v>
      </c>
      <c r="G20" s="19"/>
      <c r="H20" s="22"/>
      <c r="I20" s="47">
        <v>29.17</v>
      </c>
      <c r="J20" s="51"/>
      <c r="K20" s="51"/>
      <c r="L20" s="49">
        <v>2500</v>
      </c>
      <c r="M20" s="49">
        <f t="shared" si="0"/>
        <v>72925</v>
      </c>
      <c r="N20" s="52"/>
      <c r="O20" s="54"/>
      <c r="P20" s="58"/>
      <c r="Q20" s="67"/>
      <c r="R20" s="67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415.81000000000006</v>
      </c>
      <c r="J21" s="60"/>
      <c r="K21" s="61"/>
      <c r="L21" s="62"/>
      <c r="M21" s="62">
        <f>SUM(M6:M20)</f>
        <v>1044369.5</v>
      </c>
      <c r="N21" s="56"/>
      <c r="O21" s="57"/>
      <c r="Q21" s="68"/>
      <c r="R21" s="69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415.81000000000006</v>
      </c>
      <c r="J23" s="59"/>
      <c r="K23" s="62"/>
      <c r="L23" s="62"/>
      <c r="M23" s="62">
        <f>M21</f>
        <v>1044369.5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M28" sqref="M28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8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  <c r="R5" s="66"/>
    </row>
    <row r="6" spans="1:18" ht="18" customHeight="1">
      <c r="A6" s="13">
        <v>181</v>
      </c>
      <c r="B6" s="14"/>
      <c r="C6" s="15" t="s">
        <v>209</v>
      </c>
      <c r="D6" s="16"/>
      <c r="E6" s="17" t="s">
        <v>24</v>
      </c>
      <c r="F6" s="18" t="s">
        <v>25</v>
      </c>
      <c r="G6" s="19"/>
      <c r="H6" s="20"/>
      <c r="I6" s="47">
        <v>28.32</v>
      </c>
      <c r="J6" s="48"/>
      <c r="K6" s="49"/>
      <c r="L6" s="49">
        <v>2500</v>
      </c>
      <c r="M6" s="49">
        <f>L6*I6</f>
        <v>70800</v>
      </c>
      <c r="N6" s="49"/>
      <c r="O6" s="18"/>
      <c r="P6" s="50"/>
      <c r="Q6" s="67"/>
      <c r="R6" s="67"/>
    </row>
    <row r="7" spans="1:18" ht="18" customHeight="1">
      <c r="A7" s="13">
        <v>182</v>
      </c>
      <c r="B7" s="21"/>
      <c r="C7" s="15" t="s">
        <v>210</v>
      </c>
      <c r="D7" s="16"/>
      <c r="E7" s="17" t="s">
        <v>24</v>
      </c>
      <c r="F7" s="18" t="s">
        <v>25</v>
      </c>
      <c r="G7" s="19"/>
      <c r="H7" s="22"/>
      <c r="I7" s="47">
        <v>28.32</v>
      </c>
      <c r="J7" s="51"/>
      <c r="K7" s="51"/>
      <c r="L7" s="49">
        <v>2500</v>
      </c>
      <c r="M7" s="49">
        <f aca="true" t="shared" si="0" ref="M7:M20">L7*I7</f>
        <v>70800</v>
      </c>
      <c r="N7" s="52"/>
      <c r="O7" s="53"/>
      <c r="P7" s="50"/>
      <c r="Q7" s="67"/>
      <c r="R7" s="67"/>
    </row>
    <row r="8" spans="1:18" ht="18" customHeight="1">
      <c r="A8" s="13">
        <v>183</v>
      </c>
      <c r="B8" s="14"/>
      <c r="C8" s="15" t="s">
        <v>211</v>
      </c>
      <c r="D8" s="16"/>
      <c r="E8" s="17" t="s">
        <v>24</v>
      </c>
      <c r="F8" s="18" t="s">
        <v>25</v>
      </c>
      <c r="G8" s="19"/>
      <c r="H8" s="20"/>
      <c r="I8" s="47">
        <v>29.17</v>
      </c>
      <c r="J8" s="51"/>
      <c r="K8" s="49"/>
      <c r="L8" s="49">
        <v>2500</v>
      </c>
      <c r="M8" s="49">
        <f t="shared" si="0"/>
        <v>72925</v>
      </c>
      <c r="N8" s="52"/>
      <c r="O8" s="54"/>
      <c r="P8" s="50"/>
      <c r="Q8" s="67"/>
      <c r="R8" s="67"/>
    </row>
    <row r="9" spans="1:19" ht="18" customHeight="1">
      <c r="A9" s="13">
        <v>184</v>
      </c>
      <c r="B9" s="23"/>
      <c r="C9" s="15" t="s">
        <v>212</v>
      </c>
      <c r="D9" s="16"/>
      <c r="E9" s="17" t="s">
        <v>24</v>
      </c>
      <c r="F9" s="18" t="s">
        <v>25</v>
      </c>
      <c r="G9" s="19"/>
      <c r="H9" s="22"/>
      <c r="I9" s="47">
        <v>29.17</v>
      </c>
      <c r="J9" s="51"/>
      <c r="K9" s="51"/>
      <c r="L9" s="49">
        <v>2500</v>
      </c>
      <c r="M9" s="49">
        <f t="shared" si="0"/>
        <v>72925</v>
      </c>
      <c r="N9" s="52"/>
      <c r="O9" s="54"/>
      <c r="P9" s="50"/>
      <c r="Q9" s="67"/>
      <c r="R9" s="67"/>
      <c r="S9" s="58"/>
    </row>
    <row r="10" spans="1:19" ht="18" customHeight="1">
      <c r="A10" s="13">
        <v>185</v>
      </c>
      <c r="B10" s="23"/>
      <c r="C10" s="15" t="s">
        <v>213</v>
      </c>
      <c r="D10" s="16"/>
      <c r="E10" s="17" t="s">
        <v>24</v>
      </c>
      <c r="F10" s="18" t="s">
        <v>25</v>
      </c>
      <c r="G10" s="19"/>
      <c r="H10" s="22"/>
      <c r="I10" s="47">
        <v>27.94</v>
      </c>
      <c r="J10" s="51"/>
      <c r="K10" s="51"/>
      <c r="L10" s="49">
        <v>2500</v>
      </c>
      <c r="M10" s="49">
        <f t="shared" si="0"/>
        <v>69850</v>
      </c>
      <c r="N10" s="52"/>
      <c r="O10" s="54"/>
      <c r="P10" s="50"/>
      <c r="Q10" s="67"/>
      <c r="R10" s="67"/>
      <c r="S10" s="58"/>
    </row>
    <row r="11" spans="1:19" ht="18" customHeight="1">
      <c r="A11" s="13">
        <v>186</v>
      </c>
      <c r="B11" s="23"/>
      <c r="C11" s="15" t="s">
        <v>214</v>
      </c>
      <c r="D11" s="16"/>
      <c r="E11" s="17" t="s">
        <v>24</v>
      </c>
      <c r="F11" s="18" t="s">
        <v>25</v>
      </c>
      <c r="G11" s="19"/>
      <c r="H11" s="22"/>
      <c r="I11" s="47">
        <v>27.94</v>
      </c>
      <c r="J11" s="51"/>
      <c r="K11" s="51"/>
      <c r="L11" s="49">
        <v>2500</v>
      </c>
      <c r="M11" s="49">
        <f t="shared" si="0"/>
        <v>69850</v>
      </c>
      <c r="N11" s="52"/>
      <c r="O11" s="54"/>
      <c r="P11" s="50"/>
      <c r="Q11" s="67"/>
      <c r="R11" s="67"/>
      <c r="S11" s="58"/>
    </row>
    <row r="12" spans="1:19" ht="18" customHeight="1">
      <c r="A12" s="13">
        <v>187</v>
      </c>
      <c r="B12" s="23"/>
      <c r="C12" s="15" t="s">
        <v>215</v>
      </c>
      <c r="D12" s="16"/>
      <c r="E12" s="17" t="s">
        <v>24</v>
      </c>
      <c r="F12" s="18" t="s">
        <v>25</v>
      </c>
      <c r="G12" s="19"/>
      <c r="H12" s="22"/>
      <c r="I12" s="47">
        <v>29.17</v>
      </c>
      <c r="J12" s="51"/>
      <c r="K12" s="51"/>
      <c r="L12" s="49">
        <v>2500</v>
      </c>
      <c r="M12" s="49">
        <f t="shared" si="0"/>
        <v>72925</v>
      </c>
      <c r="N12" s="52"/>
      <c r="O12" s="54"/>
      <c r="P12" s="50"/>
      <c r="Q12" s="67"/>
      <c r="R12" s="70"/>
      <c r="S12" s="58"/>
    </row>
    <row r="13" spans="1:19" ht="18" customHeight="1">
      <c r="A13" s="13">
        <v>188</v>
      </c>
      <c r="B13" s="23"/>
      <c r="C13" s="15" t="s">
        <v>216</v>
      </c>
      <c r="D13" s="24"/>
      <c r="E13" s="17" t="s">
        <v>24</v>
      </c>
      <c r="F13" s="18" t="s">
        <v>25</v>
      </c>
      <c r="G13" s="19"/>
      <c r="H13" s="25"/>
      <c r="I13" s="47">
        <v>29.17</v>
      </c>
      <c r="J13" s="55"/>
      <c r="K13" s="52"/>
      <c r="L13" s="49">
        <v>2500</v>
      </c>
      <c r="M13" s="49">
        <f t="shared" si="0"/>
        <v>72925</v>
      </c>
      <c r="N13" s="56"/>
      <c r="O13" s="57"/>
      <c r="P13" s="50"/>
      <c r="Q13" s="67"/>
      <c r="R13" s="67"/>
      <c r="S13" s="58"/>
    </row>
    <row r="14" spans="1:19" ht="18" customHeight="1">
      <c r="A14" s="13">
        <v>189</v>
      </c>
      <c r="B14" s="23"/>
      <c r="C14" s="15" t="s">
        <v>217</v>
      </c>
      <c r="D14" s="16"/>
      <c r="E14" s="17" t="s">
        <v>24</v>
      </c>
      <c r="F14" s="18" t="s">
        <v>25</v>
      </c>
      <c r="G14" s="19"/>
      <c r="H14" s="22"/>
      <c r="I14" s="47">
        <v>28.32</v>
      </c>
      <c r="J14" s="48"/>
      <c r="K14" s="49"/>
      <c r="L14" s="49">
        <v>2500</v>
      </c>
      <c r="M14" s="49">
        <f t="shared" si="0"/>
        <v>70800</v>
      </c>
      <c r="N14" s="49"/>
      <c r="O14" s="18"/>
      <c r="P14" s="58"/>
      <c r="Q14" s="67"/>
      <c r="R14" s="67"/>
      <c r="S14" s="58"/>
    </row>
    <row r="15" spans="1:19" ht="18" customHeight="1">
      <c r="A15" s="13">
        <v>190</v>
      </c>
      <c r="B15" s="23"/>
      <c r="C15" s="15" t="s">
        <v>218</v>
      </c>
      <c r="D15" s="16"/>
      <c r="E15" s="17" t="s">
        <v>24</v>
      </c>
      <c r="F15" s="18" t="s">
        <v>25</v>
      </c>
      <c r="G15" s="19"/>
      <c r="H15" s="22"/>
      <c r="I15" s="47">
        <v>28.32</v>
      </c>
      <c r="J15" s="51"/>
      <c r="K15" s="51"/>
      <c r="L15" s="49">
        <v>2500</v>
      </c>
      <c r="M15" s="49">
        <f t="shared" si="0"/>
        <v>70800</v>
      </c>
      <c r="N15" s="52"/>
      <c r="O15" s="53"/>
      <c r="P15" s="58"/>
      <c r="Q15" s="67"/>
      <c r="R15" s="67"/>
      <c r="S15" s="58"/>
    </row>
    <row r="16" spans="1:19" ht="18" customHeight="1">
      <c r="A16" s="13">
        <v>191</v>
      </c>
      <c r="B16" s="23"/>
      <c r="C16" s="15" t="s">
        <v>219</v>
      </c>
      <c r="D16" s="16"/>
      <c r="E16" s="17" t="s">
        <v>24</v>
      </c>
      <c r="F16" s="18" t="s">
        <v>25</v>
      </c>
      <c r="G16" s="19"/>
      <c r="H16" s="22"/>
      <c r="I16" s="47">
        <v>29.17</v>
      </c>
      <c r="J16" s="51"/>
      <c r="K16" s="49"/>
      <c r="L16" s="49">
        <v>2500</v>
      </c>
      <c r="M16" s="49">
        <f t="shared" si="0"/>
        <v>72925</v>
      </c>
      <c r="N16" s="52"/>
      <c r="O16" s="54"/>
      <c r="P16" s="58"/>
      <c r="Q16" s="67"/>
      <c r="R16" s="67"/>
      <c r="S16" s="58"/>
    </row>
    <row r="17" spans="1:19" ht="18" customHeight="1">
      <c r="A17" s="13">
        <v>192</v>
      </c>
      <c r="B17" s="23"/>
      <c r="C17" s="15" t="s">
        <v>220</v>
      </c>
      <c r="D17" s="16"/>
      <c r="E17" s="17" t="s">
        <v>24</v>
      </c>
      <c r="F17" s="18" t="s">
        <v>25</v>
      </c>
      <c r="G17" s="19"/>
      <c r="H17" s="22"/>
      <c r="I17" s="47">
        <v>29.17</v>
      </c>
      <c r="J17" s="51"/>
      <c r="K17" s="51"/>
      <c r="L17" s="49">
        <v>2500</v>
      </c>
      <c r="M17" s="49">
        <f t="shared" si="0"/>
        <v>72925</v>
      </c>
      <c r="N17" s="52"/>
      <c r="O17" s="54"/>
      <c r="P17" s="58"/>
      <c r="Q17" s="67"/>
      <c r="R17" s="67"/>
      <c r="S17" s="58"/>
    </row>
    <row r="18" spans="1:19" ht="18" customHeight="1">
      <c r="A18" s="13">
        <v>193</v>
      </c>
      <c r="B18" s="23"/>
      <c r="C18" s="15" t="s">
        <v>221</v>
      </c>
      <c r="D18" s="16"/>
      <c r="E18" s="17" t="s">
        <v>24</v>
      </c>
      <c r="F18" s="18" t="s">
        <v>25</v>
      </c>
      <c r="G18" s="19"/>
      <c r="H18" s="22"/>
      <c r="I18" s="47">
        <v>28.32</v>
      </c>
      <c r="J18" s="51"/>
      <c r="K18" s="51"/>
      <c r="L18" s="49">
        <v>2500</v>
      </c>
      <c r="M18" s="49">
        <f t="shared" si="0"/>
        <v>70800</v>
      </c>
      <c r="N18" s="52"/>
      <c r="O18" s="54"/>
      <c r="P18" s="58"/>
      <c r="Q18" s="67"/>
      <c r="R18" s="70"/>
      <c r="S18" s="58"/>
    </row>
    <row r="19" spans="1:19" ht="18" customHeight="1">
      <c r="A19" s="13">
        <v>194</v>
      </c>
      <c r="B19" s="23"/>
      <c r="C19" s="15" t="s">
        <v>222</v>
      </c>
      <c r="D19" s="16"/>
      <c r="E19" s="17" t="s">
        <v>24</v>
      </c>
      <c r="F19" s="18" t="s">
        <v>25</v>
      </c>
      <c r="G19" s="19"/>
      <c r="H19" s="22"/>
      <c r="I19" s="47">
        <v>28.32</v>
      </c>
      <c r="J19" s="51"/>
      <c r="K19" s="51"/>
      <c r="L19" s="49">
        <v>2500</v>
      </c>
      <c r="M19" s="49">
        <f t="shared" si="0"/>
        <v>70800</v>
      </c>
      <c r="N19" s="52"/>
      <c r="O19" s="54"/>
      <c r="P19" s="58"/>
      <c r="Q19" s="67"/>
      <c r="R19" s="67"/>
      <c r="S19" s="58"/>
    </row>
    <row r="20" spans="1:19" ht="21" customHeight="1">
      <c r="A20" s="13">
        <v>195</v>
      </c>
      <c r="B20" s="23"/>
      <c r="C20" s="15" t="s">
        <v>223</v>
      </c>
      <c r="D20" s="16"/>
      <c r="E20" s="17" t="s">
        <v>24</v>
      </c>
      <c r="F20" s="18" t="s">
        <v>25</v>
      </c>
      <c r="G20" s="19"/>
      <c r="H20" s="22"/>
      <c r="I20" s="47">
        <v>29.17</v>
      </c>
      <c r="J20" s="51"/>
      <c r="K20" s="51"/>
      <c r="L20" s="49">
        <v>2500</v>
      </c>
      <c r="M20" s="49">
        <f t="shared" si="0"/>
        <v>72925</v>
      </c>
      <c r="N20" s="52"/>
      <c r="O20" s="54"/>
      <c r="P20" s="58"/>
      <c r="Q20" s="67"/>
      <c r="R20" s="67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429.99000000000007</v>
      </c>
      <c r="J21" s="60"/>
      <c r="K21" s="61"/>
      <c r="L21" s="62"/>
      <c r="M21" s="62">
        <f>SUM(M6:M20)</f>
        <v>1074975</v>
      </c>
      <c r="N21" s="56"/>
      <c r="O21" s="57"/>
      <c r="Q21" s="68"/>
      <c r="R21" s="69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429.99000000000007</v>
      </c>
      <c r="J23" s="59"/>
      <c r="K23" s="62"/>
      <c r="L23" s="62"/>
      <c r="M23" s="62">
        <f>M21</f>
        <v>1074975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K26" sqref="K26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8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  <c r="R5" s="66"/>
    </row>
    <row r="6" spans="1:18" ht="18" customHeight="1">
      <c r="A6" s="13">
        <v>196</v>
      </c>
      <c r="B6" s="14"/>
      <c r="C6" s="15" t="s">
        <v>224</v>
      </c>
      <c r="D6" s="16"/>
      <c r="E6" s="17" t="s">
        <v>24</v>
      </c>
      <c r="F6" s="18" t="s">
        <v>25</v>
      </c>
      <c r="G6" s="19"/>
      <c r="H6" s="20"/>
      <c r="I6" s="47">
        <v>29.17</v>
      </c>
      <c r="J6" s="48"/>
      <c r="K6" s="49"/>
      <c r="L6" s="49">
        <v>2500</v>
      </c>
      <c r="M6" s="49">
        <f>L6*I6</f>
        <v>72925</v>
      </c>
      <c r="N6" s="49"/>
      <c r="O6" s="18"/>
      <c r="P6" s="50"/>
      <c r="Q6" s="67"/>
      <c r="R6" s="67"/>
    </row>
    <row r="7" spans="1:18" ht="18" customHeight="1">
      <c r="A7" s="13">
        <v>197</v>
      </c>
      <c r="B7" s="21"/>
      <c r="C7" s="15" t="s">
        <v>225</v>
      </c>
      <c r="D7" s="16"/>
      <c r="E7" s="17" t="s">
        <v>24</v>
      </c>
      <c r="F7" s="18" t="s">
        <v>25</v>
      </c>
      <c r="G7" s="19"/>
      <c r="H7" s="22"/>
      <c r="I7" s="47">
        <v>27.94</v>
      </c>
      <c r="J7" s="51"/>
      <c r="K7" s="51"/>
      <c r="L7" s="49">
        <v>2500</v>
      </c>
      <c r="M7" s="49">
        <f aca="true" t="shared" si="0" ref="M7:M20">L7*I7</f>
        <v>69850</v>
      </c>
      <c r="N7" s="52"/>
      <c r="O7" s="53"/>
      <c r="P7" s="50"/>
      <c r="Q7" s="67"/>
      <c r="R7" s="67"/>
    </row>
    <row r="8" spans="1:18" ht="18" customHeight="1">
      <c r="A8" s="13">
        <v>198</v>
      </c>
      <c r="B8" s="14"/>
      <c r="C8" s="15" t="s">
        <v>226</v>
      </c>
      <c r="D8" s="16"/>
      <c r="E8" s="17" t="s">
        <v>24</v>
      </c>
      <c r="F8" s="18" t="s">
        <v>25</v>
      </c>
      <c r="G8" s="19"/>
      <c r="H8" s="20"/>
      <c r="I8" s="47">
        <v>29.82</v>
      </c>
      <c r="J8" s="51"/>
      <c r="K8" s="49"/>
      <c r="L8" s="49">
        <v>2500</v>
      </c>
      <c r="M8" s="49">
        <f t="shared" si="0"/>
        <v>74550</v>
      </c>
      <c r="N8" s="52"/>
      <c r="O8" s="54"/>
      <c r="P8" s="50"/>
      <c r="Q8" s="67"/>
      <c r="R8" s="67"/>
    </row>
    <row r="9" spans="1:19" ht="18" customHeight="1">
      <c r="A9" s="13">
        <v>199</v>
      </c>
      <c r="B9" s="23"/>
      <c r="C9" s="15" t="s">
        <v>227</v>
      </c>
      <c r="D9" s="16"/>
      <c r="E9" s="17" t="s">
        <v>24</v>
      </c>
      <c r="F9" s="18" t="s">
        <v>25</v>
      </c>
      <c r="G9" s="19"/>
      <c r="H9" s="22"/>
      <c r="I9" s="47">
        <v>35.6</v>
      </c>
      <c r="J9" s="51"/>
      <c r="K9" s="51"/>
      <c r="L9" s="49">
        <v>2400</v>
      </c>
      <c r="M9" s="49">
        <f t="shared" si="0"/>
        <v>85440</v>
      </c>
      <c r="N9" s="52"/>
      <c r="O9" s="54"/>
      <c r="P9" s="50"/>
      <c r="Q9" s="67"/>
      <c r="R9" s="67"/>
      <c r="S9" s="58"/>
    </row>
    <row r="10" spans="1:19" ht="18" customHeight="1">
      <c r="A10" s="13">
        <v>200</v>
      </c>
      <c r="B10" s="23"/>
      <c r="C10" s="15" t="s">
        <v>228</v>
      </c>
      <c r="D10" s="16"/>
      <c r="E10" s="17" t="s">
        <v>24</v>
      </c>
      <c r="F10" s="18" t="s">
        <v>25</v>
      </c>
      <c r="G10" s="19"/>
      <c r="H10" s="22"/>
      <c r="I10" s="47">
        <v>30.24</v>
      </c>
      <c r="J10" s="51"/>
      <c r="K10" s="51"/>
      <c r="L10" s="49">
        <v>2500</v>
      </c>
      <c r="M10" s="49">
        <f t="shared" si="0"/>
        <v>75600</v>
      </c>
      <c r="N10" s="52"/>
      <c r="O10" s="54"/>
      <c r="P10" s="50"/>
      <c r="Q10" s="67"/>
      <c r="R10" s="67"/>
      <c r="S10" s="58"/>
    </row>
    <row r="11" spans="1:19" ht="18" customHeight="1">
      <c r="A11" s="13">
        <v>201</v>
      </c>
      <c r="B11" s="23"/>
      <c r="C11" s="15" t="s">
        <v>229</v>
      </c>
      <c r="D11" s="16"/>
      <c r="E11" s="17" t="s">
        <v>24</v>
      </c>
      <c r="F11" s="18" t="s">
        <v>25</v>
      </c>
      <c r="G11" s="19"/>
      <c r="H11" s="22"/>
      <c r="I11" s="47">
        <v>30.24</v>
      </c>
      <c r="J11" s="51"/>
      <c r="K11" s="51"/>
      <c r="L11" s="49">
        <v>2500</v>
      </c>
      <c r="M11" s="49">
        <f t="shared" si="0"/>
        <v>75600</v>
      </c>
      <c r="N11" s="52"/>
      <c r="O11" s="54"/>
      <c r="P11" s="50"/>
      <c r="Q11" s="67"/>
      <c r="R11" s="67"/>
      <c r="S11" s="58"/>
    </row>
    <row r="12" spans="1:19" ht="18" customHeight="1">
      <c r="A12" s="13">
        <v>202</v>
      </c>
      <c r="B12" s="23"/>
      <c r="C12" s="15" t="s">
        <v>230</v>
      </c>
      <c r="D12" s="16"/>
      <c r="E12" s="17" t="s">
        <v>24</v>
      </c>
      <c r="F12" s="18" t="s">
        <v>25</v>
      </c>
      <c r="G12" s="19"/>
      <c r="H12" s="22"/>
      <c r="I12" s="47">
        <v>29.82</v>
      </c>
      <c r="J12" s="51"/>
      <c r="K12" s="51"/>
      <c r="L12" s="49">
        <v>2500</v>
      </c>
      <c r="M12" s="49">
        <f t="shared" si="0"/>
        <v>74550</v>
      </c>
      <c r="N12" s="52"/>
      <c r="O12" s="54"/>
      <c r="P12" s="50"/>
      <c r="Q12" s="67"/>
      <c r="R12" s="70"/>
      <c r="S12" s="58"/>
    </row>
    <row r="13" spans="1:19" ht="18" customHeight="1">
      <c r="A13" s="13">
        <v>203</v>
      </c>
      <c r="B13" s="23"/>
      <c r="C13" s="15" t="s">
        <v>231</v>
      </c>
      <c r="D13" s="24"/>
      <c r="E13" s="17" t="s">
        <v>24</v>
      </c>
      <c r="F13" s="18" t="s">
        <v>25</v>
      </c>
      <c r="G13" s="19"/>
      <c r="H13" s="25"/>
      <c r="I13" s="47">
        <v>35.6</v>
      </c>
      <c r="J13" s="55"/>
      <c r="K13" s="52"/>
      <c r="L13" s="49">
        <v>2400</v>
      </c>
      <c r="M13" s="49">
        <f t="shared" si="0"/>
        <v>85440</v>
      </c>
      <c r="N13" s="56"/>
      <c r="O13" s="57"/>
      <c r="P13" s="50"/>
      <c r="Q13" s="67"/>
      <c r="R13" s="67"/>
      <c r="S13" s="58"/>
    </row>
    <row r="14" spans="1:19" ht="18" customHeight="1">
      <c r="A14" s="13">
        <v>204</v>
      </c>
      <c r="B14" s="23"/>
      <c r="C14" s="15" t="s">
        <v>232</v>
      </c>
      <c r="D14" s="16"/>
      <c r="E14" s="17" t="s">
        <v>24</v>
      </c>
      <c r="F14" s="18" t="s">
        <v>25</v>
      </c>
      <c r="G14" s="19"/>
      <c r="H14" s="22"/>
      <c r="I14" s="47">
        <v>30.24</v>
      </c>
      <c r="J14" s="48"/>
      <c r="K14" s="49"/>
      <c r="L14" s="49">
        <v>2500</v>
      </c>
      <c r="M14" s="49">
        <f t="shared" si="0"/>
        <v>75600</v>
      </c>
      <c r="N14" s="49"/>
      <c r="O14" s="18"/>
      <c r="P14" s="58"/>
      <c r="Q14" s="67"/>
      <c r="R14" s="67"/>
      <c r="S14" s="58"/>
    </row>
    <row r="15" spans="1:19" ht="18" customHeight="1">
      <c r="A15" s="13">
        <v>205</v>
      </c>
      <c r="B15" s="23"/>
      <c r="C15" s="15" t="s">
        <v>233</v>
      </c>
      <c r="D15" s="16"/>
      <c r="E15" s="17" t="s">
        <v>24</v>
      </c>
      <c r="F15" s="18" t="s">
        <v>25</v>
      </c>
      <c r="G15" s="19"/>
      <c r="H15" s="22"/>
      <c r="I15" s="47">
        <v>30.24</v>
      </c>
      <c r="J15" s="51"/>
      <c r="K15" s="51"/>
      <c r="L15" s="49">
        <v>2500</v>
      </c>
      <c r="M15" s="49">
        <f t="shared" si="0"/>
        <v>75600</v>
      </c>
      <c r="N15" s="52"/>
      <c r="O15" s="53"/>
      <c r="P15" s="58"/>
      <c r="Q15" s="67"/>
      <c r="R15" s="67"/>
      <c r="S15" s="58"/>
    </row>
    <row r="16" spans="1:19" ht="18" customHeight="1">
      <c r="A16" s="13">
        <v>206</v>
      </c>
      <c r="B16" s="23"/>
      <c r="C16" s="15" t="s">
        <v>234</v>
      </c>
      <c r="D16" s="16"/>
      <c r="E16" s="17" t="s">
        <v>24</v>
      </c>
      <c r="F16" s="18" t="s">
        <v>25</v>
      </c>
      <c r="G16" s="19"/>
      <c r="H16" s="22"/>
      <c r="I16" s="47">
        <v>29.82</v>
      </c>
      <c r="J16" s="51"/>
      <c r="K16" s="49"/>
      <c r="L16" s="49">
        <v>2500</v>
      </c>
      <c r="M16" s="49">
        <f t="shared" si="0"/>
        <v>74550</v>
      </c>
      <c r="N16" s="52"/>
      <c r="O16" s="54"/>
      <c r="P16" s="58"/>
      <c r="Q16" s="67"/>
      <c r="R16" s="67"/>
      <c r="S16" s="58"/>
    </row>
    <row r="17" spans="1:19" ht="18" customHeight="1">
      <c r="A17" s="13">
        <v>207</v>
      </c>
      <c r="B17" s="23"/>
      <c r="C17" s="15" t="s">
        <v>235</v>
      </c>
      <c r="D17" s="16"/>
      <c r="E17" s="17" t="s">
        <v>24</v>
      </c>
      <c r="F17" s="18" t="s">
        <v>25</v>
      </c>
      <c r="G17" s="19"/>
      <c r="H17" s="22"/>
      <c r="I17" s="47">
        <v>35.6</v>
      </c>
      <c r="J17" s="51"/>
      <c r="K17" s="51"/>
      <c r="L17" s="49">
        <v>2400</v>
      </c>
      <c r="M17" s="49">
        <f t="shared" si="0"/>
        <v>85440</v>
      </c>
      <c r="N17" s="52"/>
      <c r="O17" s="54"/>
      <c r="P17" s="58"/>
      <c r="Q17" s="67"/>
      <c r="R17" s="67"/>
      <c r="S17" s="58"/>
    </row>
    <row r="18" spans="1:19" ht="18" customHeight="1">
      <c r="A18" s="13">
        <v>208</v>
      </c>
      <c r="B18" s="23"/>
      <c r="C18" s="15" t="s">
        <v>236</v>
      </c>
      <c r="D18" s="16"/>
      <c r="E18" s="17" t="s">
        <v>24</v>
      </c>
      <c r="F18" s="18" t="s">
        <v>25</v>
      </c>
      <c r="G18" s="19"/>
      <c r="H18" s="22"/>
      <c r="I18" s="47">
        <v>29.86</v>
      </c>
      <c r="J18" s="51"/>
      <c r="K18" s="51"/>
      <c r="L18" s="49">
        <v>2500</v>
      </c>
      <c r="M18" s="49">
        <f t="shared" si="0"/>
        <v>74650</v>
      </c>
      <c r="N18" s="52"/>
      <c r="O18" s="54"/>
      <c r="P18" s="58"/>
      <c r="Q18" s="67"/>
      <c r="R18" s="70"/>
      <c r="S18" s="58"/>
    </row>
    <row r="19" spans="1:19" ht="18" customHeight="1">
      <c r="A19" s="13">
        <v>209</v>
      </c>
      <c r="B19" s="23"/>
      <c r="C19" s="15" t="s">
        <v>237</v>
      </c>
      <c r="D19" s="16"/>
      <c r="E19" s="17" t="s">
        <v>24</v>
      </c>
      <c r="F19" s="18" t="s">
        <v>25</v>
      </c>
      <c r="G19" s="19"/>
      <c r="H19" s="22"/>
      <c r="I19" s="47">
        <v>29.31</v>
      </c>
      <c r="J19" s="51"/>
      <c r="K19" s="51"/>
      <c r="L19" s="49">
        <v>2500</v>
      </c>
      <c r="M19" s="49">
        <f t="shared" si="0"/>
        <v>73275</v>
      </c>
      <c r="N19" s="52"/>
      <c r="O19" s="54"/>
      <c r="P19" s="58"/>
      <c r="Q19" s="70"/>
      <c r="R19" s="67"/>
      <c r="S19" s="58"/>
    </row>
    <row r="20" spans="1:19" ht="21" customHeight="1">
      <c r="A20" s="13">
        <v>210</v>
      </c>
      <c r="B20" s="23"/>
      <c r="C20" s="15" t="s">
        <v>238</v>
      </c>
      <c r="D20" s="16"/>
      <c r="E20" s="17" t="s">
        <v>24</v>
      </c>
      <c r="F20" s="18" t="s">
        <v>25</v>
      </c>
      <c r="G20" s="19"/>
      <c r="H20" s="22"/>
      <c r="I20" s="47">
        <v>24.22</v>
      </c>
      <c r="J20" s="51"/>
      <c r="K20" s="51"/>
      <c r="L20" s="49">
        <v>2550</v>
      </c>
      <c r="M20" s="49">
        <f t="shared" si="0"/>
        <v>61761</v>
      </c>
      <c r="N20" s="52"/>
      <c r="O20" s="54"/>
      <c r="P20" s="58"/>
      <c r="Q20" s="67"/>
      <c r="R20" s="67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457.72</v>
      </c>
      <c r="J21" s="60"/>
      <c r="K21" s="61"/>
      <c r="L21" s="62"/>
      <c r="M21" s="62">
        <f>SUM(M6:M20)</f>
        <v>1134831</v>
      </c>
      <c r="N21" s="56"/>
      <c r="O21" s="57"/>
      <c r="Q21" s="68"/>
      <c r="R21" s="69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457.72</v>
      </c>
      <c r="J23" s="59"/>
      <c r="K23" s="62"/>
      <c r="L23" s="62"/>
      <c r="M23" s="62">
        <f>M21</f>
        <v>1134831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L28" sqref="L28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8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  <c r="R5" s="66"/>
    </row>
    <row r="6" spans="1:18" ht="18" customHeight="1">
      <c r="A6" s="13">
        <v>211</v>
      </c>
      <c r="B6" s="14"/>
      <c r="C6" s="15" t="s">
        <v>239</v>
      </c>
      <c r="D6" s="16"/>
      <c r="E6" s="17" t="s">
        <v>24</v>
      </c>
      <c r="F6" s="18" t="s">
        <v>25</v>
      </c>
      <c r="G6" s="19"/>
      <c r="H6" s="20"/>
      <c r="I6" s="47">
        <v>29.44</v>
      </c>
      <c r="J6" s="48"/>
      <c r="K6" s="49"/>
      <c r="L6" s="49">
        <v>2500</v>
      </c>
      <c r="M6" s="49">
        <f>L6*I6</f>
        <v>73600</v>
      </c>
      <c r="N6" s="49"/>
      <c r="O6" s="18"/>
      <c r="P6" s="50"/>
      <c r="Q6" s="67"/>
      <c r="R6" s="67"/>
    </row>
    <row r="7" spans="1:18" ht="18" customHeight="1">
      <c r="A7" s="13">
        <v>212</v>
      </c>
      <c r="B7" s="21"/>
      <c r="C7" s="15" t="s">
        <v>240</v>
      </c>
      <c r="D7" s="16"/>
      <c r="E7" s="17" t="s">
        <v>24</v>
      </c>
      <c r="F7" s="18" t="s">
        <v>25</v>
      </c>
      <c r="G7" s="19"/>
      <c r="H7" s="22"/>
      <c r="I7" s="47">
        <v>24.22</v>
      </c>
      <c r="J7" s="51"/>
      <c r="K7" s="51"/>
      <c r="L7" s="49">
        <v>2550</v>
      </c>
      <c r="M7" s="49">
        <f aca="true" t="shared" si="0" ref="M7:M20">L7*I7</f>
        <v>61761</v>
      </c>
      <c r="N7" s="52"/>
      <c r="O7" s="53"/>
      <c r="P7" s="50"/>
      <c r="Q7" s="67"/>
      <c r="R7" s="67"/>
    </row>
    <row r="8" spans="1:18" ht="18" customHeight="1">
      <c r="A8" s="13">
        <v>213</v>
      </c>
      <c r="B8" s="14"/>
      <c r="C8" s="15" t="s">
        <v>241</v>
      </c>
      <c r="D8" s="16"/>
      <c r="E8" s="17" t="s">
        <v>24</v>
      </c>
      <c r="F8" s="18" t="s">
        <v>25</v>
      </c>
      <c r="G8" s="19"/>
      <c r="H8" s="20"/>
      <c r="I8" s="47">
        <v>29.44</v>
      </c>
      <c r="J8" s="51"/>
      <c r="K8" s="49"/>
      <c r="L8" s="49">
        <v>2500</v>
      </c>
      <c r="M8" s="49">
        <f t="shared" si="0"/>
        <v>73600</v>
      </c>
      <c r="N8" s="52"/>
      <c r="O8" s="54"/>
      <c r="P8" s="50"/>
      <c r="Q8" s="67"/>
      <c r="R8" s="67"/>
    </row>
    <row r="9" spans="1:19" ht="18" customHeight="1">
      <c r="A9" s="13">
        <v>214</v>
      </c>
      <c r="B9" s="23"/>
      <c r="C9" s="15" t="s">
        <v>242</v>
      </c>
      <c r="D9" s="16"/>
      <c r="E9" s="17" t="s">
        <v>24</v>
      </c>
      <c r="F9" s="18" t="s">
        <v>25</v>
      </c>
      <c r="G9" s="19"/>
      <c r="H9" s="22"/>
      <c r="I9" s="47">
        <v>24.22</v>
      </c>
      <c r="J9" s="51"/>
      <c r="K9" s="51"/>
      <c r="L9" s="49">
        <v>2550</v>
      </c>
      <c r="M9" s="49">
        <f t="shared" si="0"/>
        <v>61761</v>
      </c>
      <c r="N9" s="52"/>
      <c r="O9" s="54"/>
      <c r="P9" s="50"/>
      <c r="Q9" s="67"/>
      <c r="R9" s="67"/>
      <c r="S9" s="58"/>
    </row>
    <row r="10" spans="1:19" ht="18" customHeight="1">
      <c r="A10" s="13">
        <v>215</v>
      </c>
      <c r="B10" s="23"/>
      <c r="C10" s="15" t="s">
        <v>243</v>
      </c>
      <c r="D10" s="16"/>
      <c r="E10" s="17" t="s">
        <v>24</v>
      </c>
      <c r="F10" s="18" t="s">
        <v>25</v>
      </c>
      <c r="G10" s="19"/>
      <c r="H10" s="22"/>
      <c r="I10" s="47">
        <v>29.44</v>
      </c>
      <c r="J10" s="51"/>
      <c r="K10" s="51"/>
      <c r="L10" s="49">
        <v>2500</v>
      </c>
      <c r="M10" s="49">
        <f t="shared" si="0"/>
        <v>73600</v>
      </c>
      <c r="N10" s="52"/>
      <c r="O10" s="54"/>
      <c r="P10" s="50"/>
      <c r="Q10" s="67"/>
      <c r="R10" s="67"/>
      <c r="S10" s="58"/>
    </row>
    <row r="11" spans="1:19" ht="18" customHeight="1">
      <c r="A11" s="13">
        <v>216</v>
      </c>
      <c r="B11" s="23"/>
      <c r="C11" s="15" t="s">
        <v>244</v>
      </c>
      <c r="D11" s="16"/>
      <c r="E11" s="17" t="s">
        <v>24</v>
      </c>
      <c r="F11" s="18" t="s">
        <v>25</v>
      </c>
      <c r="G11" s="19"/>
      <c r="H11" s="22"/>
      <c r="I11" s="47">
        <v>24.09</v>
      </c>
      <c r="J11" s="51"/>
      <c r="K11" s="51"/>
      <c r="L11" s="49">
        <v>2550</v>
      </c>
      <c r="M11" s="49">
        <f t="shared" si="0"/>
        <v>61429.5</v>
      </c>
      <c r="N11" s="52"/>
      <c r="O11" s="54"/>
      <c r="P11" s="50"/>
      <c r="Q11" s="67"/>
      <c r="R11" s="67"/>
      <c r="S11" s="58"/>
    </row>
    <row r="12" spans="1:19" ht="18" customHeight="1">
      <c r="A12" s="13">
        <v>217</v>
      </c>
      <c r="B12" s="23"/>
      <c r="C12" s="15" t="s">
        <v>245</v>
      </c>
      <c r="D12" s="16"/>
      <c r="E12" s="17" t="s">
        <v>24</v>
      </c>
      <c r="F12" s="18" t="s">
        <v>25</v>
      </c>
      <c r="G12" s="19"/>
      <c r="H12" s="22"/>
      <c r="I12" s="47">
        <v>29.38</v>
      </c>
      <c r="J12" s="51"/>
      <c r="K12" s="51"/>
      <c r="L12" s="49">
        <v>2500</v>
      </c>
      <c r="M12" s="49">
        <f t="shared" si="0"/>
        <v>73450</v>
      </c>
      <c r="N12" s="52"/>
      <c r="O12" s="54"/>
      <c r="P12" s="50"/>
      <c r="Q12" s="67"/>
      <c r="R12" s="70"/>
      <c r="S12" s="58"/>
    </row>
    <row r="13" spans="1:19" ht="18" customHeight="1">
      <c r="A13" s="13">
        <v>218</v>
      </c>
      <c r="B13" s="23"/>
      <c r="C13" s="15" t="s">
        <v>246</v>
      </c>
      <c r="D13" s="24"/>
      <c r="E13" s="17" t="s">
        <v>24</v>
      </c>
      <c r="F13" s="18" t="s">
        <v>25</v>
      </c>
      <c r="G13" s="19"/>
      <c r="H13" s="25"/>
      <c r="I13" s="47">
        <v>24.28</v>
      </c>
      <c r="J13" s="55"/>
      <c r="K13" s="52"/>
      <c r="L13" s="49">
        <v>2550</v>
      </c>
      <c r="M13" s="49">
        <f t="shared" si="0"/>
        <v>61914</v>
      </c>
      <c r="N13" s="56"/>
      <c r="O13" s="57"/>
      <c r="P13" s="50"/>
      <c r="Q13" s="67"/>
      <c r="R13" s="67"/>
      <c r="S13" s="58"/>
    </row>
    <row r="14" spans="1:19" ht="18" customHeight="1">
      <c r="A14" s="13">
        <v>219</v>
      </c>
      <c r="B14" s="23"/>
      <c r="C14" s="15" t="s">
        <v>247</v>
      </c>
      <c r="D14" s="16"/>
      <c r="E14" s="17" t="s">
        <v>24</v>
      </c>
      <c r="F14" s="18" t="s">
        <v>25</v>
      </c>
      <c r="G14" s="19"/>
      <c r="H14" s="22"/>
      <c r="I14" s="47">
        <v>29.51</v>
      </c>
      <c r="J14" s="48"/>
      <c r="K14" s="49"/>
      <c r="L14" s="49">
        <v>2500</v>
      </c>
      <c r="M14" s="49">
        <f t="shared" si="0"/>
        <v>73775</v>
      </c>
      <c r="N14" s="49"/>
      <c r="O14" s="18"/>
      <c r="P14" s="58"/>
      <c r="Q14" s="67"/>
      <c r="R14" s="67"/>
      <c r="S14" s="58"/>
    </row>
    <row r="15" spans="1:19" ht="18" customHeight="1">
      <c r="A15" s="13">
        <v>220</v>
      </c>
      <c r="B15" s="23"/>
      <c r="C15" s="15" t="s">
        <v>248</v>
      </c>
      <c r="D15" s="16"/>
      <c r="E15" s="17" t="s">
        <v>24</v>
      </c>
      <c r="F15" s="18" t="s">
        <v>25</v>
      </c>
      <c r="G15" s="19"/>
      <c r="H15" s="22"/>
      <c r="I15" s="47">
        <v>29.51</v>
      </c>
      <c r="J15" s="51"/>
      <c r="K15" s="51"/>
      <c r="L15" s="49">
        <v>2500</v>
      </c>
      <c r="M15" s="49">
        <f t="shared" si="0"/>
        <v>73775</v>
      </c>
      <c r="N15" s="52"/>
      <c r="O15" s="53"/>
      <c r="P15" s="58"/>
      <c r="Q15" s="67"/>
      <c r="R15" s="67"/>
      <c r="S15" s="58"/>
    </row>
    <row r="16" spans="1:19" ht="18" customHeight="1">
      <c r="A16" s="13">
        <v>221</v>
      </c>
      <c r="B16" s="23"/>
      <c r="C16" s="15" t="s">
        <v>249</v>
      </c>
      <c r="D16" s="16"/>
      <c r="E16" s="17" t="s">
        <v>24</v>
      </c>
      <c r="F16" s="18" t="s">
        <v>25</v>
      </c>
      <c r="G16" s="19"/>
      <c r="H16" s="22"/>
      <c r="I16" s="47">
        <v>24.15</v>
      </c>
      <c r="J16" s="51"/>
      <c r="K16" s="49"/>
      <c r="L16" s="49">
        <v>2550</v>
      </c>
      <c r="M16" s="49">
        <f t="shared" si="0"/>
        <v>61582.5</v>
      </c>
      <c r="N16" s="52"/>
      <c r="O16" s="54"/>
      <c r="P16" s="58"/>
      <c r="Q16" s="67"/>
      <c r="R16" s="67"/>
      <c r="S16" s="58"/>
    </row>
    <row r="17" spans="1:19" ht="18" customHeight="1">
      <c r="A17" s="13">
        <v>222</v>
      </c>
      <c r="B17" s="23"/>
      <c r="C17" s="15" t="s">
        <v>250</v>
      </c>
      <c r="D17" s="16"/>
      <c r="E17" s="17" t="s">
        <v>24</v>
      </c>
      <c r="F17" s="18" t="s">
        <v>25</v>
      </c>
      <c r="G17" s="19"/>
      <c r="H17" s="22"/>
      <c r="I17" s="47">
        <v>29.37</v>
      </c>
      <c r="J17" s="51"/>
      <c r="K17" s="51"/>
      <c r="L17" s="49">
        <v>2500</v>
      </c>
      <c r="M17" s="49">
        <f t="shared" si="0"/>
        <v>73425</v>
      </c>
      <c r="N17" s="52"/>
      <c r="O17" s="54"/>
      <c r="P17" s="58"/>
      <c r="Q17" s="67"/>
      <c r="R17" s="67"/>
      <c r="S17" s="58"/>
    </row>
    <row r="18" spans="1:19" ht="18" customHeight="1">
      <c r="A18" s="13">
        <v>223</v>
      </c>
      <c r="B18" s="23"/>
      <c r="C18" s="15" t="s">
        <v>251</v>
      </c>
      <c r="D18" s="16"/>
      <c r="E18" s="17" t="s">
        <v>24</v>
      </c>
      <c r="F18" s="18" t="s">
        <v>25</v>
      </c>
      <c r="G18" s="19"/>
      <c r="H18" s="22"/>
      <c r="I18" s="47">
        <v>24.27</v>
      </c>
      <c r="J18" s="51"/>
      <c r="K18" s="51"/>
      <c r="L18" s="49">
        <v>2550</v>
      </c>
      <c r="M18" s="49">
        <f t="shared" si="0"/>
        <v>61888.5</v>
      </c>
      <c r="N18" s="52"/>
      <c r="O18" s="54"/>
      <c r="P18" s="58"/>
      <c r="Q18" s="67"/>
      <c r="R18" s="70"/>
      <c r="S18" s="58"/>
    </row>
    <row r="19" spans="1:19" ht="18" customHeight="1">
      <c r="A19" s="13">
        <v>224</v>
      </c>
      <c r="B19" s="23"/>
      <c r="C19" s="15" t="s">
        <v>252</v>
      </c>
      <c r="D19" s="16"/>
      <c r="E19" s="17" t="s">
        <v>24</v>
      </c>
      <c r="F19" s="18" t="s">
        <v>25</v>
      </c>
      <c r="G19" s="19"/>
      <c r="H19" s="22"/>
      <c r="I19" s="47">
        <v>29.5</v>
      </c>
      <c r="J19" s="51"/>
      <c r="K19" s="51"/>
      <c r="L19" s="49">
        <v>2500</v>
      </c>
      <c r="M19" s="49">
        <f t="shared" si="0"/>
        <v>73750</v>
      </c>
      <c r="N19" s="52"/>
      <c r="O19" s="54"/>
      <c r="P19" s="58"/>
      <c r="Q19" s="67"/>
      <c r="R19" s="67"/>
      <c r="S19" s="58"/>
    </row>
    <row r="20" spans="1:19" ht="21" customHeight="1">
      <c r="A20" s="13">
        <v>225</v>
      </c>
      <c r="B20" s="23"/>
      <c r="C20" s="15" t="s">
        <v>253</v>
      </c>
      <c r="D20" s="16"/>
      <c r="E20" s="17" t="s">
        <v>24</v>
      </c>
      <c r="F20" s="18" t="s">
        <v>25</v>
      </c>
      <c r="G20" s="19"/>
      <c r="H20" s="22"/>
      <c r="I20" s="47">
        <v>24.27</v>
      </c>
      <c r="J20" s="51"/>
      <c r="K20" s="51"/>
      <c r="L20" s="49">
        <v>2550</v>
      </c>
      <c r="M20" s="49">
        <f t="shared" si="0"/>
        <v>61888.5</v>
      </c>
      <c r="N20" s="52"/>
      <c r="O20" s="54"/>
      <c r="P20" s="58"/>
      <c r="Q20" s="67"/>
      <c r="R20" s="67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405.0899999999999</v>
      </c>
      <c r="J21" s="60"/>
      <c r="K21" s="61"/>
      <c r="L21" s="62"/>
      <c r="M21" s="62">
        <f>SUM(M6:M20)</f>
        <v>1021200</v>
      </c>
      <c r="N21" s="56"/>
      <c r="O21" s="57"/>
      <c r="Q21" s="68"/>
      <c r="R21" s="69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405.0899999999999</v>
      </c>
      <c r="J23" s="59"/>
      <c r="K23" s="62"/>
      <c r="L23" s="62"/>
      <c r="M23" s="62">
        <f>M21</f>
        <v>1021200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P27" sqref="P27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8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  <c r="R5" s="66"/>
    </row>
    <row r="6" spans="1:19" ht="18" customHeight="1">
      <c r="A6" s="13">
        <v>226</v>
      </c>
      <c r="B6" s="14"/>
      <c r="C6" s="15" t="s">
        <v>254</v>
      </c>
      <c r="D6" s="16"/>
      <c r="E6" s="17" t="s">
        <v>24</v>
      </c>
      <c r="F6" s="18" t="s">
        <v>25</v>
      </c>
      <c r="G6" s="19"/>
      <c r="H6" s="20"/>
      <c r="I6" s="47">
        <v>29.5</v>
      </c>
      <c r="J6" s="48"/>
      <c r="K6" s="49"/>
      <c r="L6" s="49">
        <v>2500</v>
      </c>
      <c r="M6" s="49">
        <f>L6*I6</f>
        <v>73750</v>
      </c>
      <c r="N6" s="49"/>
      <c r="O6" s="18"/>
      <c r="P6" s="50"/>
      <c r="Q6" s="67"/>
      <c r="R6" s="67"/>
      <c r="S6" s="68"/>
    </row>
    <row r="7" spans="1:19" ht="18" customHeight="1">
      <c r="A7" s="13">
        <v>227</v>
      </c>
      <c r="B7" s="21"/>
      <c r="C7" s="15" t="s">
        <v>255</v>
      </c>
      <c r="D7" s="16"/>
      <c r="E7" s="17" t="s">
        <v>24</v>
      </c>
      <c r="F7" s="18" t="s">
        <v>25</v>
      </c>
      <c r="G7" s="19"/>
      <c r="H7" s="22"/>
      <c r="I7" s="47">
        <v>24.14</v>
      </c>
      <c r="J7" s="51"/>
      <c r="K7" s="51"/>
      <c r="L7" s="49">
        <v>2550</v>
      </c>
      <c r="M7" s="49">
        <f aca="true" t="shared" si="0" ref="M7:M20">L7*I7</f>
        <v>61557</v>
      </c>
      <c r="N7" s="52"/>
      <c r="O7" s="53"/>
      <c r="P7" s="50"/>
      <c r="Q7" s="67"/>
      <c r="R7" s="67"/>
      <c r="S7" s="68"/>
    </row>
    <row r="8" spans="1:19" ht="18" customHeight="1">
      <c r="A8" s="13">
        <v>228</v>
      </c>
      <c r="B8" s="14"/>
      <c r="C8" s="15" t="s">
        <v>256</v>
      </c>
      <c r="D8" s="16"/>
      <c r="E8" s="17" t="s">
        <v>24</v>
      </c>
      <c r="F8" s="18" t="s">
        <v>25</v>
      </c>
      <c r="G8" s="19"/>
      <c r="H8" s="20"/>
      <c r="I8" s="47">
        <v>29.52</v>
      </c>
      <c r="J8" s="51"/>
      <c r="K8" s="49"/>
      <c r="L8" s="49">
        <v>2500</v>
      </c>
      <c r="M8" s="49">
        <f t="shared" si="0"/>
        <v>73800</v>
      </c>
      <c r="N8" s="52"/>
      <c r="O8" s="54"/>
      <c r="P8" s="50"/>
      <c r="Q8" s="67"/>
      <c r="R8" s="67"/>
      <c r="S8" s="68"/>
    </row>
    <row r="9" spans="1:19" ht="18" customHeight="1">
      <c r="A9" s="13">
        <v>229</v>
      </c>
      <c r="B9" s="23"/>
      <c r="C9" s="15" t="s">
        <v>257</v>
      </c>
      <c r="D9" s="16"/>
      <c r="E9" s="17" t="s">
        <v>24</v>
      </c>
      <c r="F9" s="18" t="s">
        <v>25</v>
      </c>
      <c r="G9" s="19"/>
      <c r="H9" s="22"/>
      <c r="I9" s="47">
        <v>24.4</v>
      </c>
      <c r="J9" s="51"/>
      <c r="K9" s="51"/>
      <c r="L9" s="49">
        <v>2550</v>
      </c>
      <c r="M9" s="49">
        <f t="shared" si="0"/>
        <v>62220</v>
      </c>
      <c r="N9" s="52"/>
      <c r="O9" s="54"/>
      <c r="P9" s="50"/>
      <c r="Q9" s="67"/>
      <c r="R9" s="67"/>
      <c r="S9" s="69"/>
    </row>
    <row r="10" spans="1:19" ht="18" customHeight="1">
      <c r="A10" s="13">
        <v>230</v>
      </c>
      <c r="B10" s="23"/>
      <c r="C10" s="15" t="s">
        <v>258</v>
      </c>
      <c r="D10" s="16"/>
      <c r="E10" s="17" t="s">
        <v>24</v>
      </c>
      <c r="F10" s="18" t="s">
        <v>25</v>
      </c>
      <c r="G10" s="19"/>
      <c r="H10" s="22"/>
      <c r="I10" s="47">
        <v>29.66</v>
      </c>
      <c r="J10" s="51"/>
      <c r="K10" s="51"/>
      <c r="L10" s="49">
        <v>2500</v>
      </c>
      <c r="M10" s="49">
        <f t="shared" si="0"/>
        <v>74150</v>
      </c>
      <c r="N10" s="52"/>
      <c r="O10" s="54"/>
      <c r="P10" s="50"/>
      <c r="Q10" s="67"/>
      <c r="R10" s="67"/>
      <c r="S10" s="69"/>
    </row>
    <row r="11" spans="1:19" ht="18" customHeight="1">
      <c r="A11" s="13">
        <v>231</v>
      </c>
      <c r="B11" s="23"/>
      <c r="C11" s="15" t="s">
        <v>259</v>
      </c>
      <c r="D11" s="16"/>
      <c r="E11" s="17" t="s">
        <v>24</v>
      </c>
      <c r="F11" s="18" t="s">
        <v>25</v>
      </c>
      <c r="G11" s="19"/>
      <c r="H11" s="22"/>
      <c r="I11" s="47">
        <v>24.26</v>
      </c>
      <c r="J11" s="51"/>
      <c r="K11" s="51"/>
      <c r="L11" s="49">
        <v>2550</v>
      </c>
      <c r="M11" s="49">
        <f t="shared" si="0"/>
        <v>61863.00000000001</v>
      </c>
      <c r="N11" s="52"/>
      <c r="O11" s="54"/>
      <c r="P11" s="50"/>
      <c r="Q11" s="67"/>
      <c r="R11" s="67"/>
      <c r="S11" s="69"/>
    </row>
    <row r="12" spans="1:19" ht="18" customHeight="1">
      <c r="A12" s="13">
        <v>232</v>
      </c>
      <c r="B12" s="23"/>
      <c r="C12" s="15" t="s">
        <v>260</v>
      </c>
      <c r="D12" s="16"/>
      <c r="E12" s="17" t="s">
        <v>24</v>
      </c>
      <c r="F12" s="18" t="s">
        <v>25</v>
      </c>
      <c r="G12" s="19"/>
      <c r="H12" s="22"/>
      <c r="I12" s="47">
        <v>29.37</v>
      </c>
      <c r="J12" s="51"/>
      <c r="K12" s="51"/>
      <c r="L12" s="49">
        <v>2500</v>
      </c>
      <c r="M12" s="49">
        <f t="shared" si="0"/>
        <v>73425</v>
      </c>
      <c r="N12" s="52"/>
      <c r="O12" s="54"/>
      <c r="P12" s="50"/>
      <c r="Q12" s="67"/>
      <c r="R12" s="70"/>
      <c r="S12" s="69"/>
    </row>
    <row r="13" spans="1:19" ht="18" customHeight="1">
      <c r="A13" s="13">
        <v>233</v>
      </c>
      <c r="B13" s="23"/>
      <c r="C13" s="15" t="s">
        <v>261</v>
      </c>
      <c r="D13" s="24"/>
      <c r="E13" s="17" t="s">
        <v>24</v>
      </c>
      <c r="F13" s="18" t="s">
        <v>25</v>
      </c>
      <c r="G13" s="19"/>
      <c r="H13" s="25"/>
      <c r="I13" s="47">
        <v>24.27</v>
      </c>
      <c r="J13" s="55"/>
      <c r="K13" s="52"/>
      <c r="L13" s="49">
        <v>2550</v>
      </c>
      <c r="M13" s="49">
        <f t="shared" si="0"/>
        <v>61888.5</v>
      </c>
      <c r="N13" s="56"/>
      <c r="O13" s="57"/>
      <c r="P13" s="50"/>
      <c r="Q13" s="67"/>
      <c r="R13" s="67"/>
      <c r="S13" s="69"/>
    </row>
    <row r="14" spans="1:19" ht="18" customHeight="1">
      <c r="A14" s="13">
        <v>234</v>
      </c>
      <c r="B14" s="23"/>
      <c r="C14" s="15" t="s">
        <v>262</v>
      </c>
      <c r="D14" s="16"/>
      <c r="E14" s="17" t="s">
        <v>24</v>
      </c>
      <c r="F14" s="18" t="s">
        <v>25</v>
      </c>
      <c r="G14" s="19"/>
      <c r="H14" s="22"/>
      <c r="I14" s="47">
        <v>29.5</v>
      </c>
      <c r="J14" s="48"/>
      <c r="K14" s="49"/>
      <c r="L14" s="49">
        <v>2500</v>
      </c>
      <c r="M14" s="49">
        <f t="shared" si="0"/>
        <v>73750</v>
      </c>
      <c r="N14" s="49"/>
      <c r="O14" s="18"/>
      <c r="P14" s="58"/>
      <c r="Q14" s="67"/>
      <c r="R14" s="67"/>
      <c r="S14" s="69"/>
    </row>
    <row r="15" spans="1:19" ht="18" customHeight="1">
      <c r="A15" s="13">
        <v>235</v>
      </c>
      <c r="B15" s="23"/>
      <c r="C15" s="15" t="s">
        <v>263</v>
      </c>
      <c r="D15" s="16"/>
      <c r="E15" s="17" t="s">
        <v>24</v>
      </c>
      <c r="F15" s="18" t="s">
        <v>25</v>
      </c>
      <c r="G15" s="19"/>
      <c r="H15" s="22"/>
      <c r="I15" s="47">
        <v>24.27</v>
      </c>
      <c r="J15" s="51"/>
      <c r="K15" s="51"/>
      <c r="L15" s="49">
        <v>2550</v>
      </c>
      <c r="M15" s="49">
        <f t="shared" si="0"/>
        <v>61888.5</v>
      </c>
      <c r="N15" s="52"/>
      <c r="O15" s="53"/>
      <c r="P15" s="58"/>
      <c r="Q15" s="67"/>
      <c r="R15" s="67"/>
      <c r="S15" s="69"/>
    </row>
    <row r="16" spans="1:19" ht="18" customHeight="1">
      <c r="A16" s="13">
        <v>236</v>
      </c>
      <c r="B16" s="23"/>
      <c r="C16" s="15" t="s">
        <v>264</v>
      </c>
      <c r="D16" s="16"/>
      <c r="E16" s="17" t="s">
        <v>24</v>
      </c>
      <c r="F16" s="18" t="s">
        <v>25</v>
      </c>
      <c r="G16" s="19"/>
      <c r="H16" s="22"/>
      <c r="I16" s="47">
        <v>29.5</v>
      </c>
      <c r="J16" s="51"/>
      <c r="K16" s="49"/>
      <c r="L16" s="49">
        <v>2500</v>
      </c>
      <c r="M16" s="49">
        <f t="shared" si="0"/>
        <v>73750</v>
      </c>
      <c r="N16" s="52"/>
      <c r="O16" s="54"/>
      <c r="P16" s="58"/>
      <c r="Q16" s="67"/>
      <c r="R16" s="67"/>
      <c r="S16" s="69"/>
    </row>
    <row r="17" spans="1:19" ht="18" customHeight="1">
      <c r="A17" s="13">
        <v>237</v>
      </c>
      <c r="B17" s="23"/>
      <c r="C17" s="15" t="s">
        <v>265</v>
      </c>
      <c r="D17" s="16"/>
      <c r="E17" s="17" t="s">
        <v>24</v>
      </c>
      <c r="F17" s="18" t="s">
        <v>25</v>
      </c>
      <c r="G17" s="19"/>
      <c r="H17" s="22"/>
      <c r="I17" s="47">
        <v>24.14</v>
      </c>
      <c r="J17" s="51"/>
      <c r="K17" s="51"/>
      <c r="L17" s="49">
        <v>2550</v>
      </c>
      <c r="M17" s="49">
        <f t="shared" si="0"/>
        <v>61557</v>
      </c>
      <c r="N17" s="52"/>
      <c r="O17" s="54"/>
      <c r="P17" s="58"/>
      <c r="Q17" s="67"/>
      <c r="R17" s="67"/>
      <c r="S17" s="69"/>
    </row>
    <row r="18" spans="1:19" ht="18" customHeight="1">
      <c r="A18" s="13">
        <v>238</v>
      </c>
      <c r="B18" s="23"/>
      <c r="C18" s="15" t="s">
        <v>266</v>
      </c>
      <c r="D18" s="16"/>
      <c r="E18" s="17" t="s">
        <v>24</v>
      </c>
      <c r="F18" s="18" t="s">
        <v>25</v>
      </c>
      <c r="G18" s="19"/>
      <c r="H18" s="22"/>
      <c r="I18" s="47">
        <v>29.31</v>
      </c>
      <c r="J18" s="51"/>
      <c r="K18" s="51"/>
      <c r="L18" s="49">
        <v>2500</v>
      </c>
      <c r="M18" s="49">
        <f t="shared" si="0"/>
        <v>73275</v>
      </c>
      <c r="N18" s="52"/>
      <c r="O18" s="54"/>
      <c r="P18" s="58"/>
      <c r="Q18" s="67"/>
      <c r="R18" s="70"/>
      <c r="S18" s="69"/>
    </row>
    <row r="19" spans="1:19" ht="18" customHeight="1">
      <c r="A19" s="13">
        <v>239</v>
      </c>
      <c r="B19" s="23"/>
      <c r="C19" s="15" t="s">
        <v>267</v>
      </c>
      <c r="D19" s="16"/>
      <c r="E19" s="17" t="s">
        <v>24</v>
      </c>
      <c r="F19" s="18" t="s">
        <v>25</v>
      </c>
      <c r="G19" s="19"/>
      <c r="H19" s="22"/>
      <c r="I19" s="47">
        <v>24.22</v>
      </c>
      <c r="J19" s="51"/>
      <c r="K19" s="51"/>
      <c r="L19" s="49">
        <v>2550</v>
      </c>
      <c r="M19" s="49">
        <f t="shared" si="0"/>
        <v>61761</v>
      </c>
      <c r="N19" s="52"/>
      <c r="O19" s="54"/>
      <c r="P19" s="58"/>
      <c r="Q19" s="67"/>
      <c r="R19" s="67"/>
      <c r="S19" s="69"/>
    </row>
    <row r="20" spans="1:19" ht="21" customHeight="1">
      <c r="A20" s="13">
        <v>240</v>
      </c>
      <c r="B20" s="23"/>
      <c r="C20" s="15" t="s">
        <v>268</v>
      </c>
      <c r="D20" s="16"/>
      <c r="E20" s="17" t="s">
        <v>24</v>
      </c>
      <c r="F20" s="18" t="s">
        <v>25</v>
      </c>
      <c r="G20" s="19"/>
      <c r="H20" s="22"/>
      <c r="I20" s="47">
        <v>29.44</v>
      </c>
      <c r="J20" s="51"/>
      <c r="K20" s="51"/>
      <c r="L20" s="49">
        <v>2500</v>
      </c>
      <c r="M20" s="49">
        <f t="shared" si="0"/>
        <v>73600</v>
      </c>
      <c r="N20" s="52"/>
      <c r="O20" s="54"/>
      <c r="P20" s="58"/>
      <c r="Q20" s="67"/>
      <c r="R20" s="67"/>
      <c r="S20" s="69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405.49999999999994</v>
      </c>
      <c r="J21" s="60"/>
      <c r="K21" s="61"/>
      <c r="L21" s="62"/>
      <c r="M21" s="62">
        <f>SUM(M6:M20)</f>
        <v>1022235</v>
      </c>
      <c r="N21" s="56"/>
      <c r="O21" s="57"/>
      <c r="Q21" s="68"/>
      <c r="R21" s="69"/>
      <c r="S21" s="69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405.49999999999994</v>
      </c>
      <c r="J23" s="59"/>
      <c r="K23" s="62"/>
      <c r="L23" s="62"/>
      <c r="M23" s="62">
        <f>M21</f>
        <v>1022235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A3" sqref="A3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8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  <c r="R5" s="66"/>
    </row>
    <row r="6" spans="1:19" ht="18" customHeight="1">
      <c r="A6" s="13">
        <v>241</v>
      </c>
      <c r="B6" s="14"/>
      <c r="C6" s="15" t="s">
        <v>269</v>
      </c>
      <c r="D6" s="16"/>
      <c r="E6" s="17" t="s">
        <v>24</v>
      </c>
      <c r="F6" s="18" t="s">
        <v>25</v>
      </c>
      <c r="G6" s="19"/>
      <c r="H6" s="20"/>
      <c r="I6" s="47">
        <v>24.22</v>
      </c>
      <c r="J6" s="48"/>
      <c r="K6" s="49"/>
      <c r="L6" s="49">
        <v>2550</v>
      </c>
      <c r="M6" s="49">
        <f>L6*I6</f>
        <v>61761</v>
      </c>
      <c r="N6" s="49"/>
      <c r="O6" s="18"/>
      <c r="P6" s="50"/>
      <c r="Q6" s="67"/>
      <c r="R6" s="67"/>
      <c r="S6" s="68"/>
    </row>
    <row r="7" spans="1:19" ht="18" customHeight="1">
      <c r="A7" s="13">
        <v>242</v>
      </c>
      <c r="B7" s="21"/>
      <c r="C7" s="15" t="s">
        <v>270</v>
      </c>
      <c r="D7" s="16"/>
      <c r="E7" s="17" t="s">
        <v>24</v>
      </c>
      <c r="F7" s="18" t="s">
        <v>25</v>
      </c>
      <c r="G7" s="19"/>
      <c r="H7" s="22"/>
      <c r="I7" s="47">
        <v>29.44</v>
      </c>
      <c r="J7" s="51"/>
      <c r="K7" s="51"/>
      <c r="L7" s="49">
        <v>2500</v>
      </c>
      <c r="M7" s="49">
        <f aca="true" t="shared" si="0" ref="M7:M18">L7*I7</f>
        <v>73600</v>
      </c>
      <c r="N7" s="52"/>
      <c r="O7" s="53"/>
      <c r="P7" s="50"/>
      <c r="Q7" s="67"/>
      <c r="R7" s="67"/>
      <c r="S7" s="68"/>
    </row>
    <row r="8" spans="1:19" ht="18" customHeight="1">
      <c r="A8" s="13">
        <v>243</v>
      </c>
      <c r="B8" s="14"/>
      <c r="C8" s="15" t="s">
        <v>271</v>
      </c>
      <c r="D8" s="16"/>
      <c r="E8" s="17" t="s">
        <v>24</v>
      </c>
      <c r="F8" s="18" t="s">
        <v>25</v>
      </c>
      <c r="G8" s="19"/>
      <c r="H8" s="20"/>
      <c r="I8" s="47">
        <v>24.22</v>
      </c>
      <c r="J8" s="51"/>
      <c r="K8" s="49"/>
      <c r="L8" s="49">
        <v>2550</v>
      </c>
      <c r="M8" s="49">
        <f t="shared" si="0"/>
        <v>61761</v>
      </c>
      <c r="N8" s="52"/>
      <c r="O8" s="54"/>
      <c r="P8" s="50"/>
      <c r="Q8" s="67"/>
      <c r="R8" s="67"/>
      <c r="S8" s="68"/>
    </row>
    <row r="9" spans="1:19" ht="18" customHeight="1">
      <c r="A9" s="13">
        <v>244</v>
      </c>
      <c r="B9" s="23"/>
      <c r="C9" s="15" t="s">
        <v>272</v>
      </c>
      <c r="D9" s="16"/>
      <c r="E9" s="17" t="s">
        <v>24</v>
      </c>
      <c r="F9" s="18" t="s">
        <v>25</v>
      </c>
      <c r="G9" s="19"/>
      <c r="H9" s="22"/>
      <c r="I9" s="47">
        <v>29.44</v>
      </c>
      <c r="J9" s="51"/>
      <c r="K9" s="51"/>
      <c r="L9" s="49">
        <v>2500</v>
      </c>
      <c r="M9" s="49">
        <f t="shared" si="0"/>
        <v>73600</v>
      </c>
      <c r="N9" s="52"/>
      <c r="O9" s="54"/>
      <c r="P9" s="50"/>
      <c r="Q9" s="67"/>
      <c r="R9" s="67"/>
      <c r="S9" s="69"/>
    </row>
    <row r="10" spans="1:19" ht="18" customHeight="1">
      <c r="A10" s="13">
        <v>245</v>
      </c>
      <c r="B10" s="23"/>
      <c r="C10" s="15" t="s">
        <v>273</v>
      </c>
      <c r="D10" s="16"/>
      <c r="E10" s="17" t="s">
        <v>24</v>
      </c>
      <c r="F10" s="18" t="s">
        <v>25</v>
      </c>
      <c r="G10" s="19"/>
      <c r="H10" s="22"/>
      <c r="I10" s="47">
        <v>24.09</v>
      </c>
      <c r="J10" s="51"/>
      <c r="K10" s="51"/>
      <c r="L10" s="49">
        <v>2550</v>
      </c>
      <c r="M10" s="49">
        <f t="shared" si="0"/>
        <v>61429.5</v>
      </c>
      <c r="N10" s="52"/>
      <c r="O10" s="54"/>
      <c r="P10" s="50"/>
      <c r="Q10" s="67"/>
      <c r="R10" s="67"/>
      <c r="S10" s="69"/>
    </row>
    <row r="11" spans="1:19" ht="18" customHeight="1">
      <c r="A11" s="13">
        <v>246</v>
      </c>
      <c r="B11" s="23"/>
      <c r="C11" s="15" t="s">
        <v>274</v>
      </c>
      <c r="D11" s="16"/>
      <c r="E11" s="17" t="s">
        <v>24</v>
      </c>
      <c r="F11" s="18" t="s">
        <v>25</v>
      </c>
      <c r="G11" s="19"/>
      <c r="H11" s="22"/>
      <c r="I11" s="47">
        <v>24.07</v>
      </c>
      <c r="J11" s="51"/>
      <c r="K11" s="51"/>
      <c r="L11" s="49">
        <v>2550</v>
      </c>
      <c r="M11" s="49">
        <f t="shared" si="0"/>
        <v>61378.5</v>
      </c>
      <c r="N11" s="52"/>
      <c r="O11" s="54"/>
      <c r="P11" s="50"/>
      <c r="Q11" s="67"/>
      <c r="R11" s="67"/>
      <c r="S11" s="69"/>
    </row>
    <row r="12" spans="1:19" ht="18" customHeight="1">
      <c r="A12" s="13">
        <v>247</v>
      </c>
      <c r="B12" s="23"/>
      <c r="C12" s="15" t="s">
        <v>275</v>
      </c>
      <c r="D12" s="16"/>
      <c r="E12" s="17" t="s">
        <v>24</v>
      </c>
      <c r="F12" s="18" t="s">
        <v>25</v>
      </c>
      <c r="G12" s="19"/>
      <c r="H12" s="22"/>
      <c r="I12" s="47">
        <v>29.42</v>
      </c>
      <c r="J12" s="51"/>
      <c r="K12" s="51"/>
      <c r="L12" s="49">
        <v>2500</v>
      </c>
      <c r="M12" s="49">
        <f t="shared" si="0"/>
        <v>73550</v>
      </c>
      <c r="N12" s="52"/>
      <c r="O12" s="54"/>
      <c r="P12" s="50"/>
      <c r="Q12" s="67"/>
      <c r="R12" s="70"/>
      <c r="S12" s="69"/>
    </row>
    <row r="13" spans="1:19" ht="18" customHeight="1">
      <c r="A13" s="13">
        <v>248</v>
      </c>
      <c r="B13" s="23"/>
      <c r="C13" s="15" t="s">
        <v>276</v>
      </c>
      <c r="D13" s="24"/>
      <c r="E13" s="17" t="s">
        <v>24</v>
      </c>
      <c r="F13" s="18" t="s">
        <v>25</v>
      </c>
      <c r="G13" s="19"/>
      <c r="H13" s="25"/>
      <c r="I13" s="47">
        <v>24.2</v>
      </c>
      <c r="J13" s="55"/>
      <c r="K13" s="52"/>
      <c r="L13" s="49">
        <v>2550</v>
      </c>
      <c r="M13" s="49">
        <f t="shared" si="0"/>
        <v>61710</v>
      </c>
      <c r="N13" s="56"/>
      <c r="O13" s="57"/>
      <c r="P13" s="50"/>
      <c r="Q13" s="67"/>
      <c r="R13" s="67"/>
      <c r="S13" s="69"/>
    </row>
    <row r="14" spans="1:19" ht="18" customHeight="1">
      <c r="A14" s="13">
        <v>249</v>
      </c>
      <c r="B14" s="23"/>
      <c r="C14" s="15" t="s">
        <v>277</v>
      </c>
      <c r="D14" s="16"/>
      <c r="E14" s="17" t="s">
        <v>24</v>
      </c>
      <c r="F14" s="18" t="s">
        <v>25</v>
      </c>
      <c r="G14" s="19"/>
      <c r="H14" s="22"/>
      <c r="I14" s="47">
        <v>29.42</v>
      </c>
      <c r="J14" s="48"/>
      <c r="K14" s="49"/>
      <c r="L14" s="49">
        <v>2500</v>
      </c>
      <c r="M14" s="49">
        <f t="shared" si="0"/>
        <v>73550</v>
      </c>
      <c r="N14" s="49"/>
      <c r="O14" s="18"/>
      <c r="P14" s="58"/>
      <c r="Q14" s="67"/>
      <c r="R14" s="67"/>
      <c r="S14" s="69"/>
    </row>
    <row r="15" spans="1:19" ht="18" customHeight="1">
      <c r="A15" s="13">
        <v>250</v>
      </c>
      <c r="B15" s="23"/>
      <c r="C15" s="15" t="s">
        <v>278</v>
      </c>
      <c r="D15" s="16"/>
      <c r="E15" s="17" t="s">
        <v>24</v>
      </c>
      <c r="F15" s="18" t="s">
        <v>25</v>
      </c>
      <c r="G15" s="19"/>
      <c r="H15" s="22"/>
      <c r="I15" s="47">
        <v>24.2</v>
      </c>
      <c r="J15" s="51"/>
      <c r="K15" s="51"/>
      <c r="L15" s="49">
        <v>2550</v>
      </c>
      <c r="M15" s="49">
        <f t="shared" si="0"/>
        <v>61710</v>
      </c>
      <c r="N15" s="52"/>
      <c r="O15" s="53"/>
      <c r="P15" s="58"/>
      <c r="Q15" s="67"/>
      <c r="R15" s="67"/>
      <c r="S15" s="69"/>
    </row>
    <row r="16" spans="1:19" ht="18" customHeight="1">
      <c r="A16" s="13">
        <v>251</v>
      </c>
      <c r="B16" s="23"/>
      <c r="C16" s="15" t="s">
        <v>279</v>
      </c>
      <c r="D16" s="16"/>
      <c r="E16" s="17" t="s">
        <v>24</v>
      </c>
      <c r="F16" s="18" t="s">
        <v>25</v>
      </c>
      <c r="G16" s="19"/>
      <c r="H16" s="22"/>
      <c r="I16" s="47">
        <v>29.42</v>
      </c>
      <c r="J16" s="51"/>
      <c r="K16" s="49"/>
      <c r="L16" s="49">
        <v>2500</v>
      </c>
      <c r="M16" s="49">
        <f t="shared" si="0"/>
        <v>73550</v>
      </c>
      <c r="N16" s="52"/>
      <c r="O16" s="54"/>
      <c r="P16" s="58"/>
      <c r="Q16" s="67"/>
      <c r="R16" s="67"/>
      <c r="S16" s="69"/>
    </row>
    <row r="17" spans="1:19" ht="18" customHeight="1">
      <c r="A17" s="13">
        <v>252</v>
      </c>
      <c r="B17" s="23"/>
      <c r="C17" s="15" t="s">
        <v>280</v>
      </c>
      <c r="D17" s="16"/>
      <c r="E17" s="17" t="s">
        <v>24</v>
      </c>
      <c r="F17" s="18" t="s">
        <v>25</v>
      </c>
      <c r="G17" s="19"/>
      <c r="H17" s="22"/>
      <c r="I17" s="47">
        <v>24.2</v>
      </c>
      <c r="J17" s="51"/>
      <c r="K17" s="51"/>
      <c r="L17" s="49">
        <v>2550</v>
      </c>
      <c r="M17" s="49">
        <f t="shared" si="0"/>
        <v>61710</v>
      </c>
      <c r="N17" s="52"/>
      <c r="O17" s="54"/>
      <c r="P17" s="58"/>
      <c r="Q17" s="67"/>
      <c r="R17" s="67"/>
      <c r="S17" s="69"/>
    </row>
    <row r="18" spans="1:19" ht="18" customHeight="1">
      <c r="A18" s="13">
        <v>253</v>
      </c>
      <c r="B18" s="23"/>
      <c r="C18" s="15" t="s">
        <v>281</v>
      </c>
      <c r="D18" s="16"/>
      <c r="E18" s="17" t="s">
        <v>24</v>
      </c>
      <c r="F18" s="18" t="s">
        <v>25</v>
      </c>
      <c r="G18" s="19"/>
      <c r="H18" s="22"/>
      <c r="I18" s="47">
        <v>29.29</v>
      </c>
      <c r="J18" s="51"/>
      <c r="K18" s="51"/>
      <c r="L18" s="49">
        <v>2500</v>
      </c>
      <c r="M18" s="49">
        <f t="shared" si="0"/>
        <v>73225</v>
      </c>
      <c r="N18" s="52"/>
      <c r="O18" s="54"/>
      <c r="P18" s="58"/>
      <c r="Q18" s="67"/>
      <c r="R18" s="70"/>
      <c r="S18" s="69"/>
    </row>
    <row r="19" spans="1:19" ht="18" customHeight="1">
      <c r="A19" s="13"/>
      <c r="B19" s="23"/>
      <c r="C19" s="26"/>
      <c r="D19" s="26"/>
      <c r="E19" s="26"/>
      <c r="F19" s="26"/>
      <c r="G19" s="26"/>
      <c r="H19" s="26"/>
      <c r="I19" s="26"/>
      <c r="J19" s="51"/>
      <c r="K19" s="51"/>
      <c r="L19" s="49"/>
      <c r="M19" s="49"/>
      <c r="N19" s="52"/>
      <c r="O19" s="54"/>
      <c r="P19" s="58"/>
      <c r="Q19" s="70"/>
      <c r="R19" s="67"/>
      <c r="S19" s="69"/>
    </row>
    <row r="20" spans="1:19" ht="21" customHeight="1">
      <c r="A20" s="13"/>
      <c r="B20" s="23"/>
      <c r="C20" s="26"/>
      <c r="D20" s="26"/>
      <c r="E20" s="26"/>
      <c r="F20" s="26"/>
      <c r="G20" s="26"/>
      <c r="H20" s="26"/>
      <c r="I20" s="26"/>
      <c r="J20" s="51"/>
      <c r="K20" s="51"/>
      <c r="L20" s="49"/>
      <c r="M20" s="49"/>
      <c r="N20" s="52"/>
      <c r="O20" s="54"/>
      <c r="P20" s="58"/>
      <c r="Q20" s="67"/>
      <c r="R20" s="67"/>
      <c r="S20" s="69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SUM(I6:I18)</f>
        <v>345.63</v>
      </c>
      <c r="J21" s="60"/>
      <c r="K21" s="61"/>
      <c r="L21" s="62"/>
      <c r="M21" s="62">
        <f>SUM(M6:M20)</f>
        <v>872535</v>
      </c>
      <c r="N21" s="56"/>
      <c r="O21" s="57"/>
      <c r="Q21" s="68"/>
      <c r="R21" s="69"/>
      <c r="S21" s="69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I21+'表4-6-1 (16)'!I23+'表4-6-1 (15)'!I23+'表4-6-1 (14)'!I23+'表4-6-1 (13)'!I23+'表4-6-1 (12)'!I23+'表4-6-1 (11)'!I23+'表4-6-1 (10)'!I23+'表4-6-1 (9)'!I23+'表4-6-1 (8)'!I23+'表4-6-1 (7)'!I23+'表4-6-1 (6)'!I23+'表4-6-1 (5)'!I23+'表4-6-1 (4)'!I23+'表4-6-1 (3)'!I23+'表4-6-1 (2)'!I23+'表4-6-1'!I23</f>
        <v>7418.370000000001</v>
      </c>
      <c r="J23" s="59"/>
      <c r="K23" s="62"/>
      <c r="L23" s="62"/>
      <c r="M23" s="62">
        <f>M21+'表4-6-1 (16)'!M23+'表4-6-1 (15)'!M23+'表4-6-1 (14)'!M23+'表4-6-1 (13)'!M23+'表4-6-1 (12)'!M23+'表4-6-1 (11)'!M23+'表4-6-1 (10)'!M23+'表4-6-1 (9)'!M23+'表4-6-1 (8)'!M23+'表4-6-1 (7)'!M23+'表4-6-1 (6)'!M23+'表4-6-1 (5)'!M23+'表4-6-1 (4)'!M23+'表4-6-1 (3)'!M23+'表4-6-1 (2)'!M23+'表4-6-1'!M23</f>
        <v>18493375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0">
      <selection activeCell="K29" sqref="K29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="1" customFormat="1" ht="24.75" customHeight="1">
      <c r="A1" s="6" t="s">
        <v>4</v>
      </c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5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</row>
    <row r="6" spans="1:17" ht="18" customHeight="1">
      <c r="A6" s="13">
        <v>1</v>
      </c>
      <c r="B6" s="14"/>
      <c r="C6" s="15" t="s">
        <v>23</v>
      </c>
      <c r="D6" s="16"/>
      <c r="E6" s="17" t="s">
        <v>24</v>
      </c>
      <c r="F6" s="18" t="s">
        <v>25</v>
      </c>
      <c r="G6" s="19"/>
      <c r="H6" s="20"/>
      <c r="I6" s="47">
        <v>29.82</v>
      </c>
      <c r="J6" s="48"/>
      <c r="K6" s="49"/>
      <c r="L6" s="49">
        <v>2500</v>
      </c>
      <c r="M6" s="49">
        <f>L6*I6</f>
        <v>74550</v>
      </c>
      <c r="N6" s="49"/>
      <c r="O6" s="18"/>
      <c r="P6" s="50"/>
      <c r="Q6" s="70"/>
    </row>
    <row r="7" spans="1:17" ht="18" customHeight="1">
      <c r="A7" s="13">
        <v>2</v>
      </c>
      <c r="B7" s="21"/>
      <c r="C7" s="15" t="s">
        <v>26</v>
      </c>
      <c r="D7" s="16"/>
      <c r="E7" s="17" t="s">
        <v>24</v>
      </c>
      <c r="F7" s="18" t="s">
        <v>25</v>
      </c>
      <c r="G7" s="19"/>
      <c r="H7" s="22"/>
      <c r="I7" s="47">
        <v>35.6</v>
      </c>
      <c r="J7" s="51"/>
      <c r="K7" s="51"/>
      <c r="L7" s="49">
        <v>2400</v>
      </c>
      <c r="M7" s="49">
        <f aca="true" t="shared" si="0" ref="M7:M20">L7*I7</f>
        <v>85440</v>
      </c>
      <c r="N7" s="52"/>
      <c r="O7" s="53"/>
      <c r="P7" s="50"/>
      <c r="Q7" s="67"/>
    </row>
    <row r="8" spans="1:17" ht="18" customHeight="1">
      <c r="A8" s="13">
        <v>3</v>
      </c>
      <c r="B8" s="14"/>
      <c r="C8" s="15" t="s">
        <v>27</v>
      </c>
      <c r="D8" s="16"/>
      <c r="E8" s="17" t="s">
        <v>24</v>
      </c>
      <c r="F8" s="18" t="s">
        <v>25</v>
      </c>
      <c r="G8" s="19"/>
      <c r="H8" s="20"/>
      <c r="I8" s="47">
        <v>30.24</v>
      </c>
      <c r="J8" s="51"/>
      <c r="K8" s="49"/>
      <c r="L8" s="49">
        <v>2500</v>
      </c>
      <c r="M8" s="49">
        <f t="shared" si="0"/>
        <v>75600</v>
      </c>
      <c r="N8" s="52"/>
      <c r="O8" s="54"/>
      <c r="P8" s="50"/>
      <c r="Q8" s="67"/>
    </row>
    <row r="9" spans="1:19" ht="18" customHeight="1">
      <c r="A9" s="13">
        <v>4</v>
      </c>
      <c r="B9" s="23"/>
      <c r="C9" s="15" t="s">
        <v>28</v>
      </c>
      <c r="D9" s="16"/>
      <c r="E9" s="17" t="s">
        <v>24</v>
      </c>
      <c r="F9" s="18" t="s">
        <v>25</v>
      </c>
      <c r="G9" s="19"/>
      <c r="H9" s="22"/>
      <c r="I9" s="47">
        <v>30.24</v>
      </c>
      <c r="J9" s="51"/>
      <c r="K9" s="51"/>
      <c r="L9" s="49">
        <v>2500</v>
      </c>
      <c r="M9" s="49">
        <f t="shared" si="0"/>
        <v>75600</v>
      </c>
      <c r="N9" s="52"/>
      <c r="O9" s="54"/>
      <c r="P9" s="50"/>
      <c r="Q9" s="67"/>
      <c r="R9" s="58"/>
      <c r="S9" s="58"/>
    </row>
    <row r="10" spans="1:19" ht="18" customHeight="1">
      <c r="A10" s="13">
        <v>5</v>
      </c>
      <c r="B10" s="23"/>
      <c r="C10" s="15" t="s">
        <v>29</v>
      </c>
      <c r="D10" s="16"/>
      <c r="E10" s="17" t="s">
        <v>24</v>
      </c>
      <c r="F10" s="18" t="s">
        <v>25</v>
      </c>
      <c r="G10" s="19"/>
      <c r="H10" s="22"/>
      <c r="I10" s="47">
        <v>29.82</v>
      </c>
      <c r="J10" s="51"/>
      <c r="K10" s="51"/>
      <c r="L10" s="49">
        <v>2500</v>
      </c>
      <c r="M10" s="49">
        <f t="shared" si="0"/>
        <v>74550</v>
      </c>
      <c r="N10" s="52"/>
      <c r="O10" s="54"/>
      <c r="P10" s="50"/>
      <c r="Q10" s="67"/>
      <c r="R10" s="74"/>
      <c r="S10" s="58"/>
    </row>
    <row r="11" spans="1:19" ht="18" customHeight="1">
      <c r="A11" s="13">
        <v>6</v>
      </c>
      <c r="B11" s="23"/>
      <c r="C11" s="15" t="s">
        <v>30</v>
      </c>
      <c r="D11" s="16"/>
      <c r="E11" s="17" t="s">
        <v>24</v>
      </c>
      <c r="F11" s="18" t="s">
        <v>25</v>
      </c>
      <c r="G11" s="19"/>
      <c r="H11" s="22"/>
      <c r="I11" s="47">
        <v>35.6</v>
      </c>
      <c r="J11" s="51"/>
      <c r="K11" s="51"/>
      <c r="L11" s="49">
        <v>2400</v>
      </c>
      <c r="M11" s="49">
        <f t="shared" si="0"/>
        <v>85440</v>
      </c>
      <c r="N11" s="52"/>
      <c r="O11" s="54"/>
      <c r="P11" s="50"/>
      <c r="Q11" s="67"/>
      <c r="R11" s="74"/>
      <c r="S11" s="58"/>
    </row>
    <row r="12" spans="1:19" ht="18" customHeight="1">
      <c r="A12" s="13">
        <v>7</v>
      </c>
      <c r="B12" s="23"/>
      <c r="C12" s="15" t="s">
        <v>31</v>
      </c>
      <c r="D12" s="16"/>
      <c r="E12" s="17" t="s">
        <v>24</v>
      </c>
      <c r="F12" s="18" t="s">
        <v>25</v>
      </c>
      <c r="G12" s="19"/>
      <c r="H12" s="22"/>
      <c r="I12" s="47">
        <v>30.24</v>
      </c>
      <c r="J12" s="51"/>
      <c r="K12" s="51"/>
      <c r="L12" s="49">
        <v>2500</v>
      </c>
      <c r="M12" s="49">
        <f t="shared" si="0"/>
        <v>75600</v>
      </c>
      <c r="N12" s="52"/>
      <c r="O12" s="54"/>
      <c r="P12" s="50"/>
      <c r="Q12" s="67"/>
      <c r="R12" s="74"/>
      <c r="S12" s="58"/>
    </row>
    <row r="13" spans="1:19" ht="18" customHeight="1">
      <c r="A13" s="13">
        <v>8</v>
      </c>
      <c r="B13" s="23"/>
      <c r="C13" s="15" t="s">
        <v>32</v>
      </c>
      <c r="D13" s="24"/>
      <c r="E13" s="17" t="s">
        <v>24</v>
      </c>
      <c r="F13" s="18" t="s">
        <v>25</v>
      </c>
      <c r="G13" s="19"/>
      <c r="H13" s="25"/>
      <c r="I13" s="47">
        <v>30.24</v>
      </c>
      <c r="J13" s="55"/>
      <c r="K13" s="52"/>
      <c r="L13" s="49">
        <v>2500</v>
      </c>
      <c r="M13" s="49">
        <f t="shared" si="0"/>
        <v>75600</v>
      </c>
      <c r="N13" s="56"/>
      <c r="O13" s="57"/>
      <c r="P13" s="50"/>
      <c r="Q13" s="67"/>
      <c r="R13" s="74"/>
      <c r="S13" s="58"/>
    </row>
    <row r="14" spans="1:19" ht="18" customHeight="1">
      <c r="A14" s="13">
        <v>9</v>
      </c>
      <c r="B14" s="23"/>
      <c r="C14" s="15" t="s">
        <v>33</v>
      </c>
      <c r="D14" s="16"/>
      <c r="E14" s="17" t="s">
        <v>24</v>
      </c>
      <c r="F14" s="18" t="s">
        <v>25</v>
      </c>
      <c r="G14" s="19"/>
      <c r="H14" s="22"/>
      <c r="I14" s="47">
        <v>29.82</v>
      </c>
      <c r="J14" s="48"/>
      <c r="K14" s="49"/>
      <c r="L14" s="49">
        <v>2500</v>
      </c>
      <c r="M14" s="49">
        <f t="shared" si="0"/>
        <v>74550</v>
      </c>
      <c r="N14" s="49"/>
      <c r="O14" s="18"/>
      <c r="P14" s="58"/>
      <c r="Q14" s="67"/>
      <c r="R14" s="58"/>
      <c r="S14" s="58"/>
    </row>
    <row r="15" spans="1:19" ht="18" customHeight="1">
      <c r="A15" s="13">
        <v>10</v>
      </c>
      <c r="B15" s="23"/>
      <c r="C15" s="15" t="s">
        <v>34</v>
      </c>
      <c r="D15" s="16"/>
      <c r="E15" s="17" t="s">
        <v>24</v>
      </c>
      <c r="F15" s="18" t="s">
        <v>25</v>
      </c>
      <c r="G15" s="19"/>
      <c r="H15" s="22"/>
      <c r="I15" s="47">
        <v>35.6</v>
      </c>
      <c r="J15" s="51"/>
      <c r="K15" s="51"/>
      <c r="L15" s="49">
        <v>2400</v>
      </c>
      <c r="M15" s="49">
        <f t="shared" si="0"/>
        <v>85440</v>
      </c>
      <c r="N15" s="52"/>
      <c r="O15" s="53"/>
      <c r="P15" s="58"/>
      <c r="Q15" s="67"/>
      <c r="R15" s="58"/>
      <c r="S15" s="58"/>
    </row>
    <row r="16" spans="1:19" ht="18" customHeight="1">
      <c r="A16" s="13">
        <v>11</v>
      </c>
      <c r="B16" s="23"/>
      <c r="C16" s="15" t="s">
        <v>35</v>
      </c>
      <c r="D16" s="16"/>
      <c r="E16" s="17" t="s">
        <v>24</v>
      </c>
      <c r="F16" s="18" t="s">
        <v>25</v>
      </c>
      <c r="G16" s="19"/>
      <c r="H16" s="22"/>
      <c r="I16" s="73">
        <v>29.86</v>
      </c>
      <c r="J16" s="51"/>
      <c r="K16" s="49"/>
      <c r="L16" s="49">
        <v>2500</v>
      </c>
      <c r="M16" s="49">
        <f t="shared" si="0"/>
        <v>74650</v>
      </c>
      <c r="N16" s="52"/>
      <c r="O16" s="54"/>
      <c r="P16" s="58"/>
      <c r="Q16" s="67"/>
      <c r="R16" s="58"/>
      <c r="S16" s="58"/>
    </row>
    <row r="17" spans="1:19" ht="18" customHeight="1">
      <c r="A17" s="13">
        <v>12</v>
      </c>
      <c r="B17" s="23"/>
      <c r="C17" s="15" t="s">
        <v>36</v>
      </c>
      <c r="D17" s="16"/>
      <c r="E17" s="17" t="s">
        <v>24</v>
      </c>
      <c r="F17" s="18" t="s">
        <v>25</v>
      </c>
      <c r="G17" s="19"/>
      <c r="H17" s="22"/>
      <c r="I17" s="47">
        <v>29.86</v>
      </c>
      <c r="J17" s="51"/>
      <c r="K17" s="51"/>
      <c r="L17" s="49">
        <v>2500</v>
      </c>
      <c r="M17" s="49">
        <f t="shared" si="0"/>
        <v>74650</v>
      </c>
      <c r="N17" s="52"/>
      <c r="O17" s="54"/>
      <c r="P17" s="58"/>
      <c r="Q17" s="67"/>
      <c r="R17" s="58"/>
      <c r="S17" s="58"/>
    </row>
    <row r="18" spans="1:19" ht="18" customHeight="1">
      <c r="A18" s="13">
        <v>13</v>
      </c>
      <c r="B18" s="23"/>
      <c r="C18" s="15" t="s">
        <v>37</v>
      </c>
      <c r="D18" s="16"/>
      <c r="E18" s="17" t="s">
        <v>24</v>
      </c>
      <c r="F18" s="18" t="s">
        <v>25</v>
      </c>
      <c r="G18" s="19"/>
      <c r="H18" s="22"/>
      <c r="I18" s="47">
        <v>29.82</v>
      </c>
      <c r="J18" s="51"/>
      <c r="K18" s="51"/>
      <c r="L18" s="49">
        <v>2500</v>
      </c>
      <c r="M18" s="49">
        <f t="shared" si="0"/>
        <v>74550</v>
      </c>
      <c r="N18" s="52"/>
      <c r="O18" s="54"/>
      <c r="P18" s="58"/>
      <c r="Q18" s="67"/>
      <c r="R18" s="58"/>
      <c r="S18" s="58"/>
    </row>
    <row r="19" spans="1:19" ht="18" customHeight="1">
      <c r="A19" s="13">
        <v>14</v>
      </c>
      <c r="B19" s="23"/>
      <c r="C19" s="15" t="s">
        <v>38</v>
      </c>
      <c r="D19" s="16"/>
      <c r="E19" s="17" t="s">
        <v>24</v>
      </c>
      <c r="F19" s="18" t="s">
        <v>25</v>
      </c>
      <c r="G19" s="19"/>
      <c r="H19" s="22"/>
      <c r="I19" s="47">
        <v>35.6</v>
      </c>
      <c r="J19" s="51"/>
      <c r="K19" s="51"/>
      <c r="L19" s="49">
        <v>2400</v>
      </c>
      <c r="M19" s="49">
        <f t="shared" si="0"/>
        <v>85440</v>
      </c>
      <c r="N19" s="52"/>
      <c r="O19" s="54"/>
      <c r="P19" s="58"/>
      <c r="Q19" s="67"/>
      <c r="R19" s="58"/>
      <c r="S19" s="58"/>
    </row>
    <row r="20" spans="1:19" ht="21" customHeight="1">
      <c r="A20" s="13">
        <v>15</v>
      </c>
      <c r="B20" s="23"/>
      <c r="C20" s="15" t="s">
        <v>39</v>
      </c>
      <c r="D20" s="16"/>
      <c r="E20" s="17" t="s">
        <v>24</v>
      </c>
      <c r="F20" s="18" t="s">
        <v>25</v>
      </c>
      <c r="G20" s="19"/>
      <c r="H20" s="22"/>
      <c r="I20" s="47">
        <v>30.24</v>
      </c>
      <c r="J20" s="51"/>
      <c r="K20" s="51"/>
      <c r="L20" s="49">
        <v>2500</v>
      </c>
      <c r="M20" s="49">
        <f t="shared" si="0"/>
        <v>75600</v>
      </c>
      <c r="N20" s="52"/>
      <c r="O20" s="54"/>
      <c r="P20" s="58"/>
      <c r="Q20" s="67"/>
      <c r="R20" s="74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472.6000000000001</v>
      </c>
      <c r="J21" s="60"/>
      <c r="K21" s="61"/>
      <c r="L21" s="62"/>
      <c r="M21" s="62">
        <f>SUM(M6:M20)</f>
        <v>1167260</v>
      </c>
      <c r="N21" s="56"/>
      <c r="O21" s="57"/>
      <c r="R21" s="58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472.6000000000001</v>
      </c>
      <c r="J23" s="59"/>
      <c r="K23" s="62"/>
      <c r="L23" s="62"/>
      <c r="M23" s="62">
        <f>M21</f>
        <v>1167260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K27" sqref="K27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5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</row>
    <row r="6" spans="1:17" ht="18" customHeight="1">
      <c r="A6" s="13">
        <v>16</v>
      </c>
      <c r="B6" s="14"/>
      <c r="C6" s="15" t="s">
        <v>44</v>
      </c>
      <c r="D6" s="16"/>
      <c r="E6" s="17" t="s">
        <v>24</v>
      </c>
      <c r="F6" s="18" t="s">
        <v>25</v>
      </c>
      <c r="G6" s="19"/>
      <c r="H6" s="20"/>
      <c r="I6" s="47">
        <v>30.24</v>
      </c>
      <c r="J6" s="48"/>
      <c r="K6" s="49"/>
      <c r="L6" s="49">
        <v>2500</v>
      </c>
      <c r="M6" s="49">
        <f>L6*I6</f>
        <v>75600</v>
      </c>
      <c r="N6" s="49"/>
      <c r="O6" s="18"/>
      <c r="P6" s="50"/>
      <c r="Q6" s="67"/>
    </row>
    <row r="7" spans="1:17" ht="18" customHeight="1">
      <c r="A7" s="13">
        <v>17</v>
      </c>
      <c r="B7" s="21"/>
      <c r="C7" s="15" t="s">
        <v>45</v>
      </c>
      <c r="D7" s="16"/>
      <c r="E7" s="17" t="s">
        <v>24</v>
      </c>
      <c r="F7" s="18" t="s">
        <v>25</v>
      </c>
      <c r="G7" s="19"/>
      <c r="H7" s="22"/>
      <c r="I7" s="47">
        <v>29.82</v>
      </c>
      <c r="J7" s="51"/>
      <c r="K7" s="51"/>
      <c r="L7" s="49">
        <v>2500</v>
      </c>
      <c r="M7" s="49">
        <f aca="true" t="shared" si="0" ref="M7:M20">L7*I7</f>
        <v>74550</v>
      </c>
      <c r="N7" s="52"/>
      <c r="O7" s="53"/>
      <c r="P7" s="50"/>
      <c r="Q7" s="67"/>
    </row>
    <row r="8" spans="1:17" ht="18" customHeight="1">
      <c r="A8" s="13">
        <v>18</v>
      </c>
      <c r="B8" s="14"/>
      <c r="C8" s="15" t="s">
        <v>46</v>
      </c>
      <c r="D8" s="16"/>
      <c r="E8" s="17" t="s">
        <v>24</v>
      </c>
      <c r="F8" s="18" t="s">
        <v>25</v>
      </c>
      <c r="G8" s="19"/>
      <c r="H8" s="20"/>
      <c r="I8" s="47">
        <v>35.6</v>
      </c>
      <c r="J8" s="51"/>
      <c r="K8" s="49"/>
      <c r="L8" s="49">
        <v>2400</v>
      </c>
      <c r="M8" s="49">
        <f t="shared" si="0"/>
        <v>85440</v>
      </c>
      <c r="N8" s="52"/>
      <c r="O8" s="54"/>
      <c r="P8" s="50"/>
      <c r="Q8" s="67"/>
    </row>
    <row r="9" spans="1:19" ht="18" customHeight="1">
      <c r="A9" s="13">
        <v>19</v>
      </c>
      <c r="B9" s="23"/>
      <c r="C9" s="15" t="s">
        <v>47</v>
      </c>
      <c r="D9" s="16"/>
      <c r="E9" s="17" t="s">
        <v>24</v>
      </c>
      <c r="F9" s="18" t="s">
        <v>25</v>
      </c>
      <c r="G9" s="19"/>
      <c r="H9" s="22"/>
      <c r="I9" s="47">
        <v>30.24</v>
      </c>
      <c r="J9" s="51"/>
      <c r="K9" s="51"/>
      <c r="L9" s="49">
        <v>2500</v>
      </c>
      <c r="M9" s="49">
        <f t="shared" si="0"/>
        <v>75600</v>
      </c>
      <c r="N9" s="52"/>
      <c r="O9" s="54"/>
      <c r="P9" s="50"/>
      <c r="Q9" s="67"/>
      <c r="R9" s="58"/>
      <c r="S9" s="58"/>
    </row>
    <row r="10" spans="1:19" ht="18" customHeight="1">
      <c r="A10" s="13">
        <v>20</v>
      </c>
      <c r="B10" s="23"/>
      <c r="C10" s="15" t="s">
        <v>48</v>
      </c>
      <c r="D10" s="16"/>
      <c r="E10" s="17" t="s">
        <v>24</v>
      </c>
      <c r="F10" s="18" t="s">
        <v>25</v>
      </c>
      <c r="G10" s="19"/>
      <c r="H10" s="22"/>
      <c r="I10" s="47">
        <v>30.24</v>
      </c>
      <c r="J10" s="51"/>
      <c r="K10" s="51"/>
      <c r="L10" s="49">
        <v>2500</v>
      </c>
      <c r="M10" s="49">
        <f t="shared" si="0"/>
        <v>75600</v>
      </c>
      <c r="N10" s="52"/>
      <c r="O10" s="54"/>
      <c r="P10" s="50"/>
      <c r="Q10" s="67"/>
      <c r="R10" s="74"/>
      <c r="S10" s="58"/>
    </row>
    <row r="11" spans="1:19" ht="18" customHeight="1">
      <c r="A11" s="13">
        <v>21</v>
      </c>
      <c r="B11" s="23"/>
      <c r="C11" s="15" t="s">
        <v>49</v>
      </c>
      <c r="D11" s="16"/>
      <c r="E11" s="17" t="s">
        <v>24</v>
      </c>
      <c r="F11" s="18" t="s">
        <v>25</v>
      </c>
      <c r="G11" s="19"/>
      <c r="H11" s="22"/>
      <c r="I11" s="47">
        <v>29.82</v>
      </c>
      <c r="J11" s="51"/>
      <c r="K11" s="51"/>
      <c r="L11" s="49">
        <v>2500</v>
      </c>
      <c r="M11" s="49">
        <f t="shared" si="0"/>
        <v>74550</v>
      </c>
      <c r="N11" s="52"/>
      <c r="O11" s="54"/>
      <c r="P11" s="50"/>
      <c r="Q11" s="67"/>
      <c r="R11" s="74"/>
      <c r="S11" s="58"/>
    </row>
    <row r="12" spans="1:19" ht="18" customHeight="1">
      <c r="A12" s="13">
        <v>22</v>
      </c>
      <c r="B12" s="23"/>
      <c r="C12" s="15" t="s">
        <v>50</v>
      </c>
      <c r="D12" s="16"/>
      <c r="E12" s="17" t="s">
        <v>24</v>
      </c>
      <c r="F12" s="18" t="s">
        <v>25</v>
      </c>
      <c r="G12" s="19"/>
      <c r="H12" s="22"/>
      <c r="I12" s="47">
        <v>35.6</v>
      </c>
      <c r="J12" s="51"/>
      <c r="K12" s="51"/>
      <c r="L12" s="49">
        <v>2400</v>
      </c>
      <c r="M12" s="49">
        <f t="shared" si="0"/>
        <v>85440</v>
      </c>
      <c r="N12" s="52"/>
      <c r="O12" s="54"/>
      <c r="P12" s="50"/>
      <c r="Q12" s="67"/>
      <c r="R12" s="74"/>
      <c r="S12" s="58"/>
    </row>
    <row r="13" spans="1:19" ht="18" customHeight="1">
      <c r="A13" s="13">
        <v>23</v>
      </c>
      <c r="B13" s="23"/>
      <c r="C13" s="15" t="s">
        <v>51</v>
      </c>
      <c r="D13" s="24"/>
      <c r="E13" s="17" t="s">
        <v>24</v>
      </c>
      <c r="F13" s="18" t="s">
        <v>25</v>
      </c>
      <c r="G13" s="19"/>
      <c r="H13" s="25"/>
      <c r="I13" s="47">
        <v>29.82</v>
      </c>
      <c r="J13" s="55"/>
      <c r="K13" s="52"/>
      <c r="L13" s="49">
        <v>2500</v>
      </c>
      <c r="M13" s="49">
        <f t="shared" si="0"/>
        <v>74550</v>
      </c>
      <c r="N13" s="56"/>
      <c r="O13" s="57"/>
      <c r="P13" s="50"/>
      <c r="Q13" s="67"/>
      <c r="R13" s="74"/>
      <c r="S13" s="58"/>
    </row>
    <row r="14" spans="1:19" ht="18" customHeight="1">
      <c r="A14" s="13">
        <v>24</v>
      </c>
      <c r="B14" s="23"/>
      <c r="C14" s="15" t="s">
        <v>52</v>
      </c>
      <c r="D14" s="16"/>
      <c r="E14" s="17" t="s">
        <v>24</v>
      </c>
      <c r="F14" s="18" t="s">
        <v>25</v>
      </c>
      <c r="G14" s="19"/>
      <c r="H14" s="22"/>
      <c r="I14" s="47">
        <v>35.6</v>
      </c>
      <c r="J14" s="48"/>
      <c r="K14" s="49"/>
      <c r="L14" s="49">
        <v>2400</v>
      </c>
      <c r="M14" s="49">
        <f t="shared" si="0"/>
        <v>85440</v>
      </c>
      <c r="N14" s="49"/>
      <c r="O14" s="18"/>
      <c r="P14" s="58"/>
      <c r="Q14" s="67"/>
      <c r="R14" s="58"/>
      <c r="S14" s="58"/>
    </row>
    <row r="15" spans="1:19" ht="18" customHeight="1">
      <c r="A15" s="13">
        <v>25</v>
      </c>
      <c r="B15" s="23"/>
      <c r="C15" s="15" t="s">
        <v>53</v>
      </c>
      <c r="D15" s="16"/>
      <c r="E15" s="17" t="s">
        <v>24</v>
      </c>
      <c r="F15" s="18" t="s">
        <v>25</v>
      </c>
      <c r="G15" s="19"/>
      <c r="H15" s="22"/>
      <c r="I15" s="47">
        <v>30.24</v>
      </c>
      <c r="J15" s="51"/>
      <c r="K15" s="51"/>
      <c r="L15" s="49">
        <v>2500</v>
      </c>
      <c r="M15" s="49">
        <f t="shared" si="0"/>
        <v>75600</v>
      </c>
      <c r="N15" s="52"/>
      <c r="O15" s="53"/>
      <c r="P15" s="58"/>
      <c r="Q15" s="67"/>
      <c r="R15" s="58"/>
      <c r="S15" s="58"/>
    </row>
    <row r="16" spans="1:19" ht="18" customHeight="1">
      <c r="A16" s="13">
        <v>26</v>
      </c>
      <c r="B16" s="23"/>
      <c r="C16" s="15" t="s">
        <v>54</v>
      </c>
      <c r="D16" s="16"/>
      <c r="E16" s="17" t="s">
        <v>24</v>
      </c>
      <c r="F16" s="18" t="s">
        <v>25</v>
      </c>
      <c r="G16" s="19"/>
      <c r="H16" s="22"/>
      <c r="I16" s="47">
        <v>30.24</v>
      </c>
      <c r="J16" s="51"/>
      <c r="K16" s="49"/>
      <c r="L16" s="49">
        <v>2500</v>
      </c>
      <c r="M16" s="49">
        <f t="shared" si="0"/>
        <v>75600</v>
      </c>
      <c r="N16" s="52"/>
      <c r="O16" s="54"/>
      <c r="P16" s="58"/>
      <c r="Q16" s="67"/>
      <c r="R16" s="58"/>
      <c r="S16" s="58"/>
    </row>
    <row r="17" spans="1:19" ht="18" customHeight="1">
      <c r="A17" s="13">
        <v>27</v>
      </c>
      <c r="B17" s="23"/>
      <c r="C17" s="15" t="s">
        <v>55</v>
      </c>
      <c r="D17" s="16"/>
      <c r="E17" s="17" t="s">
        <v>24</v>
      </c>
      <c r="F17" s="18" t="s">
        <v>25</v>
      </c>
      <c r="G17" s="19"/>
      <c r="H17" s="22"/>
      <c r="I17" s="47">
        <v>29.82</v>
      </c>
      <c r="J17" s="51"/>
      <c r="K17" s="51"/>
      <c r="L17" s="49">
        <v>2500</v>
      </c>
      <c r="M17" s="49">
        <f t="shared" si="0"/>
        <v>74550</v>
      </c>
      <c r="N17" s="52"/>
      <c r="O17" s="54"/>
      <c r="P17" s="58"/>
      <c r="Q17" s="67"/>
      <c r="R17" s="58"/>
      <c r="S17" s="58"/>
    </row>
    <row r="18" spans="1:19" ht="18" customHeight="1">
      <c r="A18" s="13">
        <v>28</v>
      </c>
      <c r="B18" s="23"/>
      <c r="C18" s="15" t="s">
        <v>56</v>
      </c>
      <c r="D18" s="16"/>
      <c r="E18" s="17" t="s">
        <v>24</v>
      </c>
      <c r="F18" s="18" t="s">
        <v>25</v>
      </c>
      <c r="G18" s="19"/>
      <c r="H18" s="22"/>
      <c r="I18" s="47">
        <v>35.6</v>
      </c>
      <c r="J18" s="51"/>
      <c r="K18" s="51"/>
      <c r="L18" s="49">
        <v>2400</v>
      </c>
      <c r="M18" s="49">
        <f t="shared" si="0"/>
        <v>85440</v>
      </c>
      <c r="N18" s="52"/>
      <c r="O18" s="54"/>
      <c r="P18" s="58"/>
      <c r="Q18" s="67"/>
      <c r="R18" s="58"/>
      <c r="S18" s="58"/>
    </row>
    <row r="19" spans="1:19" ht="18" customHeight="1">
      <c r="A19" s="13">
        <v>29</v>
      </c>
      <c r="B19" s="23"/>
      <c r="C19" s="15" t="s">
        <v>57</v>
      </c>
      <c r="D19" s="16"/>
      <c r="E19" s="17" t="s">
        <v>24</v>
      </c>
      <c r="F19" s="18" t="s">
        <v>25</v>
      </c>
      <c r="G19" s="19"/>
      <c r="H19" s="22"/>
      <c r="I19" s="47">
        <v>30.24</v>
      </c>
      <c r="J19" s="51"/>
      <c r="K19" s="51"/>
      <c r="L19" s="49">
        <v>2500</v>
      </c>
      <c r="M19" s="49">
        <f t="shared" si="0"/>
        <v>75600</v>
      </c>
      <c r="N19" s="52"/>
      <c r="O19" s="54"/>
      <c r="P19" s="58"/>
      <c r="Q19" s="67"/>
      <c r="R19" s="58"/>
      <c r="S19" s="58"/>
    </row>
    <row r="20" spans="1:19" ht="21" customHeight="1">
      <c r="A20" s="13">
        <v>30</v>
      </c>
      <c r="B20" s="23"/>
      <c r="C20" s="15" t="s">
        <v>58</v>
      </c>
      <c r="D20" s="16"/>
      <c r="E20" s="17" t="s">
        <v>24</v>
      </c>
      <c r="F20" s="18" t="s">
        <v>25</v>
      </c>
      <c r="G20" s="19"/>
      <c r="H20" s="22"/>
      <c r="I20" s="47">
        <v>30.24</v>
      </c>
      <c r="J20" s="51"/>
      <c r="K20" s="51"/>
      <c r="L20" s="49">
        <v>2500</v>
      </c>
      <c r="M20" s="49">
        <f t="shared" si="0"/>
        <v>75600</v>
      </c>
      <c r="N20" s="52"/>
      <c r="O20" s="54"/>
      <c r="P20" s="58"/>
      <c r="Q20" s="67"/>
      <c r="R20" s="74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473.36</v>
      </c>
      <c r="J21" s="60"/>
      <c r="K21" s="61"/>
      <c r="L21" s="62"/>
      <c r="M21" s="62">
        <f>SUM(M6:M20)</f>
        <v>1169160</v>
      </c>
      <c r="N21" s="56"/>
      <c r="O21" s="57"/>
      <c r="Q21" s="68"/>
      <c r="R21" s="58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473.36</v>
      </c>
      <c r="J23" s="59"/>
      <c r="K23" s="62"/>
      <c r="L23" s="62"/>
      <c r="M23" s="62">
        <f>M21</f>
        <v>1169160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4">
      <selection activeCell="K24" sqref="K24:O24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5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</row>
    <row r="6" spans="1:18" ht="18" customHeight="1">
      <c r="A6" s="13">
        <v>31</v>
      </c>
      <c r="B6" s="14"/>
      <c r="C6" s="15" t="s">
        <v>59</v>
      </c>
      <c r="D6" s="16"/>
      <c r="E6" s="17" t="s">
        <v>24</v>
      </c>
      <c r="F6" s="18" t="s">
        <v>25</v>
      </c>
      <c r="G6" s="19"/>
      <c r="H6" s="20"/>
      <c r="I6" s="47">
        <v>29.82</v>
      </c>
      <c r="J6" s="48"/>
      <c r="K6" s="49"/>
      <c r="L6" s="49">
        <v>2500</v>
      </c>
      <c r="M6" s="49">
        <f>L6*I6</f>
        <v>74550</v>
      </c>
      <c r="N6" s="49"/>
      <c r="O6" s="18"/>
      <c r="P6" s="50"/>
      <c r="Q6" s="67"/>
      <c r="R6" s="68"/>
    </row>
    <row r="7" spans="1:18" ht="18" customHeight="1">
      <c r="A7" s="13">
        <v>32</v>
      </c>
      <c r="B7" s="21"/>
      <c r="C7" s="15" t="s">
        <v>60</v>
      </c>
      <c r="D7" s="16"/>
      <c r="E7" s="17" t="s">
        <v>24</v>
      </c>
      <c r="F7" s="18" t="s">
        <v>25</v>
      </c>
      <c r="G7" s="19"/>
      <c r="H7" s="22"/>
      <c r="I7" s="47">
        <v>35.6</v>
      </c>
      <c r="J7" s="51"/>
      <c r="K7" s="51"/>
      <c r="L7" s="49">
        <v>2400</v>
      </c>
      <c r="M7" s="49">
        <f aca="true" t="shared" si="0" ref="M7:M20">L7*I7</f>
        <v>85440</v>
      </c>
      <c r="N7" s="52"/>
      <c r="O7" s="53"/>
      <c r="P7" s="50"/>
      <c r="Q7" s="67"/>
      <c r="R7" s="68"/>
    </row>
    <row r="8" spans="1:18" ht="18" customHeight="1">
      <c r="A8" s="13">
        <v>33</v>
      </c>
      <c r="B8" s="14"/>
      <c r="C8" s="15" t="s">
        <v>61</v>
      </c>
      <c r="D8" s="16"/>
      <c r="E8" s="17" t="s">
        <v>24</v>
      </c>
      <c r="F8" s="18" t="s">
        <v>25</v>
      </c>
      <c r="G8" s="19"/>
      <c r="H8" s="20"/>
      <c r="I8" s="73">
        <v>29.86</v>
      </c>
      <c r="J8" s="51"/>
      <c r="K8" s="49"/>
      <c r="L8" s="49">
        <v>2500</v>
      </c>
      <c r="M8" s="49">
        <f t="shared" si="0"/>
        <v>74650</v>
      </c>
      <c r="N8" s="52"/>
      <c r="O8" s="54"/>
      <c r="P8" s="50"/>
      <c r="Q8" s="67"/>
      <c r="R8" s="68"/>
    </row>
    <row r="9" spans="1:19" ht="18" customHeight="1">
      <c r="A9" s="13">
        <v>34</v>
      </c>
      <c r="B9" s="23"/>
      <c r="C9" s="15" t="s">
        <v>62</v>
      </c>
      <c r="D9" s="16"/>
      <c r="E9" s="17" t="s">
        <v>24</v>
      </c>
      <c r="F9" s="18" t="s">
        <v>25</v>
      </c>
      <c r="G9" s="19"/>
      <c r="H9" s="22"/>
      <c r="I9" s="47">
        <v>29.88</v>
      </c>
      <c r="J9" s="51"/>
      <c r="K9" s="51"/>
      <c r="L9" s="49">
        <v>2500</v>
      </c>
      <c r="M9" s="49">
        <f t="shared" si="0"/>
        <v>74700</v>
      </c>
      <c r="N9" s="52"/>
      <c r="O9" s="54"/>
      <c r="P9" s="50"/>
      <c r="Q9" s="67"/>
      <c r="R9" s="69"/>
      <c r="S9" s="58"/>
    </row>
    <row r="10" spans="1:19" ht="18" customHeight="1">
      <c r="A10" s="13">
        <v>35</v>
      </c>
      <c r="B10" s="23"/>
      <c r="C10" s="15" t="s">
        <v>63</v>
      </c>
      <c r="D10" s="16"/>
      <c r="E10" s="17" t="s">
        <v>24</v>
      </c>
      <c r="F10" s="18" t="s">
        <v>25</v>
      </c>
      <c r="G10" s="19"/>
      <c r="H10" s="22"/>
      <c r="I10" s="47">
        <v>29.85</v>
      </c>
      <c r="J10" s="51"/>
      <c r="K10" s="51"/>
      <c r="L10" s="49">
        <v>2500</v>
      </c>
      <c r="M10" s="49">
        <f t="shared" si="0"/>
        <v>74625</v>
      </c>
      <c r="N10" s="52"/>
      <c r="O10" s="54"/>
      <c r="P10" s="50"/>
      <c r="Q10" s="67"/>
      <c r="R10" s="75"/>
      <c r="S10" s="58"/>
    </row>
    <row r="11" spans="1:19" ht="18" customHeight="1">
      <c r="A11" s="13">
        <v>36</v>
      </c>
      <c r="B11" s="23"/>
      <c r="C11" s="15" t="s">
        <v>64</v>
      </c>
      <c r="D11" s="16"/>
      <c r="E11" s="17" t="s">
        <v>24</v>
      </c>
      <c r="F11" s="18" t="s">
        <v>25</v>
      </c>
      <c r="G11" s="19"/>
      <c r="H11" s="22"/>
      <c r="I11" s="47">
        <v>35.62</v>
      </c>
      <c r="J11" s="51"/>
      <c r="K11" s="51"/>
      <c r="L11" s="49">
        <v>2400</v>
      </c>
      <c r="M11" s="49">
        <f t="shared" si="0"/>
        <v>85488</v>
      </c>
      <c r="N11" s="52"/>
      <c r="O11" s="54"/>
      <c r="P11" s="50"/>
      <c r="Q11" s="67"/>
      <c r="R11" s="75"/>
      <c r="S11" s="58"/>
    </row>
    <row r="12" spans="1:19" ht="18" customHeight="1">
      <c r="A12" s="13">
        <v>37</v>
      </c>
      <c r="B12" s="23"/>
      <c r="C12" s="15" t="s">
        <v>65</v>
      </c>
      <c r="D12" s="16"/>
      <c r="E12" s="17" t="s">
        <v>24</v>
      </c>
      <c r="F12" s="18" t="s">
        <v>25</v>
      </c>
      <c r="G12" s="19"/>
      <c r="H12" s="22"/>
      <c r="I12" s="47">
        <v>30.26</v>
      </c>
      <c r="J12" s="51"/>
      <c r="K12" s="51"/>
      <c r="L12" s="49">
        <v>2500</v>
      </c>
      <c r="M12" s="49">
        <f t="shared" si="0"/>
        <v>75650</v>
      </c>
      <c r="N12" s="52"/>
      <c r="O12" s="54"/>
      <c r="P12" s="50"/>
      <c r="Q12" s="67"/>
      <c r="R12" s="75"/>
      <c r="S12" s="58"/>
    </row>
    <row r="13" spans="1:19" ht="18" customHeight="1">
      <c r="A13" s="13">
        <v>38</v>
      </c>
      <c r="B13" s="23"/>
      <c r="C13" s="15" t="s">
        <v>66</v>
      </c>
      <c r="D13" s="24"/>
      <c r="E13" s="17" t="s">
        <v>24</v>
      </c>
      <c r="F13" s="18" t="s">
        <v>25</v>
      </c>
      <c r="G13" s="19"/>
      <c r="H13" s="25"/>
      <c r="I13" s="47">
        <v>30.26</v>
      </c>
      <c r="J13" s="55"/>
      <c r="K13" s="52"/>
      <c r="L13" s="49">
        <v>2500</v>
      </c>
      <c r="M13" s="49">
        <f t="shared" si="0"/>
        <v>75650</v>
      </c>
      <c r="N13" s="56"/>
      <c r="O13" s="57"/>
      <c r="P13" s="50"/>
      <c r="Q13" s="67"/>
      <c r="R13" s="75"/>
      <c r="S13" s="58"/>
    </row>
    <row r="14" spans="1:19" ht="18" customHeight="1">
      <c r="A14" s="13">
        <v>39</v>
      </c>
      <c r="B14" s="23"/>
      <c r="C14" s="15" t="s">
        <v>67</v>
      </c>
      <c r="D14" s="16"/>
      <c r="E14" s="17" t="s">
        <v>24</v>
      </c>
      <c r="F14" s="18" t="s">
        <v>25</v>
      </c>
      <c r="G14" s="19"/>
      <c r="H14" s="22"/>
      <c r="I14" s="47">
        <v>29.85</v>
      </c>
      <c r="J14" s="48"/>
      <c r="K14" s="49"/>
      <c r="L14" s="49">
        <v>2500</v>
      </c>
      <c r="M14" s="49">
        <f t="shared" si="0"/>
        <v>74625</v>
      </c>
      <c r="N14" s="49"/>
      <c r="O14" s="18"/>
      <c r="P14" s="58"/>
      <c r="Q14" s="67"/>
      <c r="R14" s="69"/>
      <c r="S14" s="58"/>
    </row>
    <row r="15" spans="1:19" ht="18" customHeight="1">
      <c r="A15" s="13">
        <v>40</v>
      </c>
      <c r="B15" s="23"/>
      <c r="C15" s="15" t="s">
        <v>68</v>
      </c>
      <c r="D15" s="16"/>
      <c r="E15" s="17" t="s">
        <v>24</v>
      </c>
      <c r="F15" s="18" t="s">
        <v>25</v>
      </c>
      <c r="G15" s="19"/>
      <c r="H15" s="22"/>
      <c r="I15" s="47">
        <v>35.62</v>
      </c>
      <c r="J15" s="51"/>
      <c r="K15" s="51"/>
      <c r="L15" s="49">
        <v>2400</v>
      </c>
      <c r="M15" s="49">
        <f t="shared" si="0"/>
        <v>85488</v>
      </c>
      <c r="N15" s="52"/>
      <c r="O15" s="53"/>
      <c r="P15" s="58"/>
      <c r="Q15" s="67"/>
      <c r="R15" s="69"/>
      <c r="S15" s="58"/>
    </row>
    <row r="16" spans="1:19" ht="18" customHeight="1">
      <c r="A16" s="13">
        <v>41</v>
      </c>
      <c r="B16" s="23"/>
      <c r="C16" s="15" t="s">
        <v>69</v>
      </c>
      <c r="D16" s="16"/>
      <c r="E16" s="17" t="s">
        <v>24</v>
      </c>
      <c r="F16" s="18" t="s">
        <v>25</v>
      </c>
      <c r="G16" s="19"/>
      <c r="H16" s="22"/>
      <c r="I16" s="47">
        <v>30.26</v>
      </c>
      <c r="J16" s="51"/>
      <c r="K16" s="49"/>
      <c r="L16" s="49">
        <v>2500</v>
      </c>
      <c r="M16" s="49">
        <f t="shared" si="0"/>
        <v>75650</v>
      </c>
      <c r="N16" s="52"/>
      <c r="O16" s="54"/>
      <c r="P16" s="58"/>
      <c r="Q16" s="67"/>
      <c r="R16" s="69"/>
      <c r="S16" s="58"/>
    </row>
    <row r="17" spans="1:19" ht="18" customHeight="1">
      <c r="A17" s="13">
        <v>42</v>
      </c>
      <c r="B17" s="23"/>
      <c r="C17" s="15" t="s">
        <v>70</v>
      </c>
      <c r="D17" s="16"/>
      <c r="E17" s="17" t="s">
        <v>24</v>
      </c>
      <c r="F17" s="18" t="s">
        <v>25</v>
      </c>
      <c r="G17" s="19"/>
      <c r="H17" s="22"/>
      <c r="I17" s="47">
        <v>30.26</v>
      </c>
      <c r="J17" s="51"/>
      <c r="K17" s="51"/>
      <c r="L17" s="49">
        <v>2500</v>
      </c>
      <c r="M17" s="49">
        <f t="shared" si="0"/>
        <v>75650</v>
      </c>
      <c r="N17" s="52"/>
      <c r="O17" s="54"/>
      <c r="P17" s="58"/>
      <c r="Q17" s="67"/>
      <c r="R17" s="69"/>
      <c r="S17" s="58"/>
    </row>
    <row r="18" spans="1:19" ht="18" customHeight="1">
      <c r="A18" s="13">
        <v>43</v>
      </c>
      <c r="B18" s="23"/>
      <c r="C18" s="15" t="s">
        <v>71</v>
      </c>
      <c r="D18" s="16"/>
      <c r="E18" s="17" t="s">
        <v>24</v>
      </c>
      <c r="F18" s="18" t="s">
        <v>25</v>
      </c>
      <c r="G18" s="19"/>
      <c r="H18" s="22"/>
      <c r="I18" s="47">
        <v>29.85</v>
      </c>
      <c r="J18" s="51"/>
      <c r="K18" s="51"/>
      <c r="L18" s="49">
        <v>2500</v>
      </c>
      <c r="M18" s="49">
        <f t="shared" si="0"/>
        <v>74625</v>
      </c>
      <c r="N18" s="52"/>
      <c r="O18" s="54"/>
      <c r="P18" s="58"/>
      <c r="Q18" s="67"/>
      <c r="R18" s="69"/>
      <c r="S18" s="58"/>
    </row>
    <row r="19" spans="1:19" ht="18" customHeight="1">
      <c r="A19" s="13">
        <v>44</v>
      </c>
      <c r="B19" s="23"/>
      <c r="C19" s="15" t="s">
        <v>72</v>
      </c>
      <c r="D19" s="16"/>
      <c r="E19" s="17" t="s">
        <v>24</v>
      </c>
      <c r="F19" s="18" t="s">
        <v>25</v>
      </c>
      <c r="G19" s="19"/>
      <c r="H19" s="22"/>
      <c r="I19" s="47">
        <v>35.62</v>
      </c>
      <c r="J19" s="51"/>
      <c r="K19" s="51"/>
      <c r="L19" s="49">
        <v>2400</v>
      </c>
      <c r="M19" s="49">
        <f t="shared" si="0"/>
        <v>85488</v>
      </c>
      <c r="N19" s="52"/>
      <c r="O19" s="54"/>
      <c r="P19" s="58"/>
      <c r="Q19" s="67"/>
      <c r="R19" s="69"/>
      <c r="S19" s="58"/>
    </row>
    <row r="20" spans="1:19" ht="21" customHeight="1">
      <c r="A20" s="13">
        <v>45</v>
      </c>
      <c r="B20" s="23"/>
      <c r="C20" s="15" t="s">
        <v>73</v>
      </c>
      <c r="D20" s="16"/>
      <c r="E20" s="17" t="s">
        <v>24</v>
      </c>
      <c r="F20" s="18" t="s">
        <v>25</v>
      </c>
      <c r="G20" s="19"/>
      <c r="H20" s="22"/>
      <c r="I20" s="47">
        <v>29.88</v>
      </c>
      <c r="J20" s="51"/>
      <c r="K20" s="51"/>
      <c r="L20" s="49">
        <v>2500</v>
      </c>
      <c r="M20" s="49">
        <f t="shared" si="0"/>
        <v>74700</v>
      </c>
      <c r="N20" s="52"/>
      <c r="O20" s="54"/>
      <c r="P20" s="58"/>
      <c r="Q20" s="67"/>
      <c r="R20" s="75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472.49</v>
      </c>
      <c r="J21" s="60"/>
      <c r="K21" s="61"/>
      <c r="L21" s="62"/>
      <c r="M21" s="62">
        <f>SUM(M6:M20)</f>
        <v>1166979</v>
      </c>
      <c r="N21" s="56"/>
      <c r="O21" s="57"/>
      <c r="Q21" s="68"/>
      <c r="R21" s="69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472.49</v>
      </c>
      <c r="J23" s="59"/>
      <c r="K23" s="62"/>
      <c r="L23" s="62"/>
      <c r="M23" s="62">
        <f>M21</f>
        <v>1166979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tabSelected="1" workbookViewId="0" topLeftCell="A1">
      <selection activeCell="L28" sqref="L28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7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</row>
    <row r="6" spans="1:17" ht="18" customHeight="1">
      <c r="A6" s="13">
        <v>46</v>
      </c>
      <c r="B6" s="14"/>
      <c r="C6" s="15" t="s">
        <v>74</v>
      </c>
      <c r="D6" s="16"/>
      <c r="E6" s="17" t="s">
        <v>24</v>
      </c>
      <c r="F6" s="18" t="s">
        <v>25</v>
      </c>
      <c r="G6" s="19"/>
      <c r="H6" s="20"/>
      <c r="I6" s="47">
        <v>29.86</v>
      </c>
      <c r="J6" s="48"/>
      <c r="K6" s="49"/>
      <c r="L6" s="49">
        <v>2500</v>
      </c>
      <c r="M6" s="49">
        <f>L6*I6</f>
        <v>74650</v>
      </c>
      <c r="N6" s="49"/>
      <c r="O6" s="18"/>
      <c r="P6" s="50"/>
      <c r="Q6" s="67"/>
    </row>
    <row r="7" spans="1:17" ht="18" customHeight="1">
      <c r="A7" s="13">
        <v>47</v>
      </c>
      <c r="B7" s="21"/>
      <c r="C7" s="15" t="s">
        <v>75</v>
      </c>
      <c r="D7" s="16"/>
      <c r="E7" s="17" t="s">
        <v>24</v>
      </c>
      <c r="F7" s="18" t="s">
        <v>25</v>
      </c>
      <c r="G7" s="19"/>
      <c r="H7" s="22"/>
      <c r="I7" s="47">
        <v>29.82</v>
      </c>
      <c r="J7" s="51"/>
      <c r="K7" s="51"/>
      <c r="L7" s="49">
        <v>2500</v>
      </c>
      <c r="M7" s="49">
        <f aca="true" t="shared" si="0" ref="M7:M20">L7*I7</f>
        <v>74550</v>
      </c>
      <c r="N7" s="52"/>
      <c r="O7" s="53"/>
      <c r="P7" s="50"/>
      <c r="Q7" s="67"/>
    </row>
    <row r="8" spans="1:17" ht="18" customHeight="1">
      <c r="A8" s="13">
        <v>48</v>
      </c>
      <c r="B8" s="14"/>
      <c r="C8" s="15" t="s">
        <v>76</v>
      </c>
      <c r="D8" s="16"/>
      <c r="E8" s="17" t="s">
        <v>24</v>
      </c>
      <c r="F8" s="18" t="s">
        <v>25</v>
      </c>
      <c r="G8" s="19"/>
      <c r="H8" s="20"/>
      <c r="I8" s="47">
        <v>35.6</v>
      </c>
      <c r="J8" s="51"/>
      <c r="K8" s="49"/>
      <c r="L8" s="49">
        <v>2400</v>
      </c>
      <c r="M8" s="49">
        <f t="shared" si="0"/>
        <v>85440</v>
      </c>
      <c r="N8" s="52"/>
      <c r="O8" s="54"/>
      <c r="P8" s="50"/>
      <c r="Q8" s="67"/>
    </row>
    <row r="9" spans="1:19" ht="18" customHeight="1">
      <c r="A9" s="13">
        <v>49</v>
      </c>
      <c r="B9" s="23"/>
      <c r="C9" s="15" t="s">
        <v>77</v>
      </c>
      <c r="D9" s="16"/>
      <c r="E9" s="17" t="s">
        <v>24</v>
      </c>
      <c r="F9" s="18" t="s">
        <v>25</v>
      </c>
      <c r="G9" s="19"/>
      <c r="H9" s="22"/>
      <c r="I9" s="47">
        <v>30.24</v>
      </c>
      <c r="J9" s="51"/>
      <c r="K9" s="51"/>
      <c r="L9" s="49">
        <v>2500</v>
      </c>
      <c r="M9" s="49">
        <f t="shared" si="0"/>
        <v>75600</v>
      </c>
      <c r="N9" s="52"/>
      <c r="O9" s="54"/>
      <c r="P9" s="50"/>
      <c r="Q9" s="67"/>
      <c r="R9" s="58"/>
      <c r="S9" s="58"/>
    </row>
    <row r="10" spans="1:19" ht="18" customHeight="1">
      <c r="A10" s="13">
        <v>50</v>
      </c>
      <c r="B10" s="23"/>
      <c r="C10" s="15" t="s">
        <v>78</v>
      </c>
      <c r="D10" s="16"/>
      <c r="E10" s="17" t="s">
        <v>24</v>
      </c>
      <c r="F10" s="18" t="s">
        <v>25</v>
      </c>
      <c r="G10" s="19"/>
      <c r="H10" s="22"/>
      <c r="I10" s="47">
        <v>30.24</v>
      </c>
      <c r="J10" s="51"/>
      <c r="K10" s="51"/>
      <c r="L10" s="49">
        <v>2500</v>
      </c>
      <c r="M10" s="49">
        <f t="shared" si="0"/>
        <v>75600</v>
      </c>
      <c r="N10" s="52"/>
      <c r="O10" s="54"/>
      <c r="P10" s="50"/>
      <c r="Q10" s="67"/>
      <c r="R10" s="74"/>
      <c r="S10" s="58"/>
    </row>
    <row r="11" spans="1:19" ht="18" customHeight="1">
      <c r="A11" s="13">
        <v>51</v>
      </c>
      <c r="B11" s="23"/>
      <c r="C11" s="15" t="s">
        <v>79</v>
      </c>
      <c r="D11" s="16"/>
      <c r="E11" s="17" t="s">
        <v>24</v>
      </c>
      <c r="F11" s="18" t="s">
        <v>25</v>
      </c>
      <c r="G11" s="19"/>
      <c r="H11" s="22"/>
      <c r="I11" s="47">
        <v>29.82</v>
      </c>
      <c r="J11" s="51"/>
      <c r="K11" s="51"/>
      <c r="L11" s="49">
        <v>2500</v>
      </c>
      <c r="M11" s="49">
        <f t="shared" si="0"/>
        <v>74550</v>
      </c>
      <c r="N11" s="52"/>
      <c r="O11" s="54"/>
      <c r="P11" s="50"/>
      <c r="Q11" s="67"/>
      <c r="R11" s="74"/>
      <c r="S11" s="58"/>
    </row>
    <row r="12" spans="1:19" ht="18" customHeight="1">
      <c r="A12" s="13">
        <v>52</v>
      </c>
      <c r="B12" s="23"/>
      <c r="C12" s="15" t="s">
        <v>80</v>
      </c>
      <c r="D12" s="16"/>
      <c r="E12" s="17" t="s">
        <v>24</v>
      </c>
      <c r="F12" s="18" t="s">
        <v>25</v>
      </c>
      <c r="G12" s="19"/>
      <c r="H12" s="22"/>
      <c r="I12" s="47">
        <v>35.6</v>
      </c>
      <c r="J12" s="51"/>
      <c r="K12" s="51"/>
      <c r="L12" s="49">
        <v>2400</v>
      </c>
      <c r="M12" s="49">
        <f t="shared" si="0"/>
        <v>85440</v>
      </c>
      <c r="N12" s="52"/>
      <c r="O12" s="54"/>
      <c r="P12" s="50"/>
      <c r="Q12" s="67"/>
      <c r="R12" s="74"/>
      <c r="S12" s="58"/>
    </row>
    <row r="13" spans="1:19" ht="18" customHeight="1">
      <c r="A13" s="13">
        <v>53</v>
      </c>
      <c r="B13" s="23"/>
      <c r="C13" s="15" t="s">
        <v>81</v>
      </c>
      <c r="D13" s="24"/>
      <c r="E13" s="17" t="s">
        <v>24</v>
      </c>
      <c r="F13" s="18" t="s">
        <v>25</v>
      </c>
      <c r="G13" s="19"/>
      <c r="H13" s="25"/>
      <c r="I13" s="47">
        <v>30.24</v>
      </c>
      <c r="J13" s="55"/>
      <c r="K13" s="52"/>
      <c r="L13" s="49">
        <v>2500</v>
      </c>
      <c r="M13" s="49">
        <f t="shared" si="0"/>
        <v>75600</v>
      </c>
      <c r="N13" s="56"/>
      <c r="O13" s="57"/>
      <c r="P13" s="50"/>
      <c r="Q13" s="67"/>
      <c r="R13" s="74"/>
      <c r="S13" s="58"/>
    </row>
    <row r="14" spans="1:19" ht="18" customHeight="1">
      <c r="A14" s="13">
        <v>54</v>
      </c>
      <c r="B14" s="23"/>
      <c r="C14" s="15" t="s">
        <v>82</v>
      </c>
      <c r="D14" s="16"/>
      <c r="E14" s="17" t="s">
        <v>24</v>
      </c>
      <c r="F14" s="18" t="s">
        <v>25</v>
      </c>
      <c r="G14" s="19"/>
      <c r="H14" s="22"/>
      <c r="I14" s="47">
        <v>30.24</v>
      </c>
      <c r="J14" s="48"/>
      <c r="K14" s="49"/>
      <c r="L14" s="49">
        <v>2500</v>
      </c>
      <c r="M14" s="49">
        <f t="shared" si="0"/>
        <v>75600</v>
      </c>
      <c r="N14" s="49"/>
      <c r="O14" s="18"/>
      <c r="P14" s="58"/>
      <c r="Q14" s="67"/>
      <c r="R14" s="58"/>
      <c r="S14" s="58"/>
    </row>
    <row r="15" spans="1:19" ht="18" customHeight="1">
      <c r="A15" s="13">
        <v>55</v>
      </c>
      <c r="B15" s="23"/>
      <c r="C15" s="15" t="s">
        <v>83</v>
      </c>
      <c r="D15" s="16"/>
      <c r="E15" s="17" t="s">
        <v>24</v>
      </c>
      <c r="F15" s="18" t="s">
        <v>25</v>
      </c>
      <c r="G15" s="19"/>
      <c r="H15" s="22"/>
      <c r="I15" s="47">
        <v>29.82</v>
      </c>
      <c r="J15" s="51"/>
      <c r="K15" s="51"/>
      <c r="L15" s="49">
        <v>2500</v>
      </c>
      <c r="M15" s="49">
        <f t="shared" si="0"/>
        <v>74550</v>
      </c>
      <c r="N15" s="52"/>
      <c r="O15" s="53"/>
      <c r="P15" s="58"/>
      <c r="Q15" s="67"/>
      <c r="R15" s="58"/>
      <c r="S15" s="58"/>
    </row>
    <row r="16" spans="1:19" ht="18" customHeight="1">
      <c r="A16" s="13">
        <v>56</v>
      </c>
      <c r="B16" s="23"/>
      <c r="C16" s="15" t="s">
        <v>84</v>
      </c>
      <c r="D16" s="16"/>
      <c r="E16" s="17" t="s">
        <v>24</v>
      </c>
      <c r="F16" s="18" t="s">
        <v>25</v>
      </c>
      <c r="G16" s="19"/>
      <c r="H16" s="22"/>
      <c r="I16" s="47">
        <v>35.6</v>
      </c>
      <c r="J16" s="51"/>
      <c r="K16" s="49"/>
      <c r="L16" s="49">
        <v>2400</v>
      </c>
      <c r="M16" s="49">
        <f t="shared" si="0"/>
        <v>85440</v>
      </c>
      <c r="N16" s="52"/>
      <c r="O16" s="54"/>
      <c r="P16" s="58"/>
      <c r="Q16" s="67"/>
      <c r="R16" s="58"/>
      <c r="S16" s="58"/>
    </row>
    <row r="17" spans="1:19" ht="18" customHeight="1">
      <c r="A17" s="13">
        <v>57</v>
      </c>
      <c r="B17" s="23"/>
      <c r="C17" s="15" t="s">
        <v>85</v>
      </c>
      <c r="D17" s="16"/>
      <c r="E17" s="17" t="s">
        <v>24</v>
      </c>
      <c r="F17" s="18" t="s">
        <v>25</v>
      </c>
      <c r="G17" s="19"/>
      <c r="H17" s="22"/>
      <c r="I17" s="73">
        <v>29.86</v>
      </c>
      <c r="J17" s="51"/>
      <c r="K17" s="51"/>
      <c r="L17" s="49">
        <v>2500</v>
      </c>
      <c r="M17" s="49">
        <f t="shared" si="0"/>
        <v>74650</v>
      </c>
      <c r="N17" s="52"/>
      <c r="O17" s="54"/>
      <c r="P17" s="58"/>
      <c r="Q17" s="67"/>
      <c r="R17" s="58"/>
      <c r="S17" s="58"/>
    </row>
    <row r="18" spans="1:19" ht="18" customHeight="1">
      <c r="A18" s="13">
        <v>58</v>
      </c>
      <c r="B18" s="23"/>
      <c r="C18" s="15" t="s">
        <v>86</v>
      </c>
      <c r="D18" s="16"/>
      <c r="E18" s="17" t="s">
        <v>24</v>
      </c>
      <c r="F18" s="18" t="s">
        <v>25</v>
      </c>
      <c r="G18" s="19"/>
      <c r="H18" s="22"/>
      <c r="I18" s="47">
        <v>29.88</v>
      </c>
      <c r="J18" s="51"/>
      <c r="K18" s="51"/>
      <c r="L18" s="49">
        <v>2500</v>
      </c>
      <c r="M18" s="49">
        <f t="shared" si="0"/>
        <v>74700</v>
      </c>
      <c r="N18" s="52"/>
      <c r="O18" s="54"/>
      <c r="P18" s="58"/>
      <c r="Q18" s="67"/>
      <c r="R18" s="58"/>
      <c r="S18" s="58"/>
    </row>
    <row r="19" spans="1:19" ht="18" customHeight="1">
      <c r="A19" s="13">
        <v>59</v>
      </c>
      <c r="B19" s="23"/>
      <c r="C19" s="15" t="s">
        <v>87</v>
      </c>
      <c r="D19" s="16"/>
      <c r="E19" s="17" t="s">
        <v>24</v>
      </c>
      <c r="F19" s="18" t="s">
        <v>25</v>
      </c>
      <c r="G19" s="19"/>
      <c r="H19" s="22"/>
      <c r="I19" s="47">
        <v>29.85</v>
      </c>
      <c r="J19" s="51"/>
      <c r="K19" s="51"/>
      <c r="L19" s="49">
        <v>2500</v>
      </c>
      <c r="M19" s="49">
        <f t="shared" si="0"/>
        <v>74625</v>
      </c>
      <c r="N19" s="52"/>
      <c r="O19" s="54"/>
      <c r="P19" s="58"/>
      <c r="Q19" s="67"/>
      <c r="R19" s="58"/>
      <c r="S19" s="58"/>
    </row>
    <row r="20" spans="1:19" ht="21" customHeight="1">
      <c r="A20" s="13">
        <v>60</v>
      </c>
      <c r="B20" s="23"/>
      <c r="C20" s="15" t="s">
        <v>88</v>
      </c>
      <c r="D20" s="16"/>
      <c r="E20" s="17" t="s">
        <v>24</v>
      </c>
      <c r="F20" s="18" t="s">
        <v>25</v>
      </c>
      <c r="G20" s="19"/>
      <c r="H20" s="22"/>
      <c r="I20" s="47">
        <v>35.62</v>
      </c>
      <c r="J20" s="51"/>
      <c r="K20" s="51"/>
      <c r="L20" s="49">
        <v>2400</v>
      </c>
      <c r="M20" s="49">
        <f t="shared" si="0"/>
        <v>85488</v>
      </c>
      <c r="N20" s="52"/>
      <c r="O20" s="54"/>
      <c r="P20" s="58"/>
      <c r="Q20" s="67"/>
      <c r="R20" s="74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472.29</v>
      </c>
      <c r="J21" s="60"/>
      <c r="K21" s="61"/>
      <c r="L21" s="62"/>
      <c r="M21" s="62">
        <f>SUM(M6:M20)</f>
        <v>1166483</v>
      </c>
      <c r="N21" s="56"/>
      <c r="O21" s="57"/>
      <c r="Q21" s="68"/>
      <c r="R21" s="58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472.29</v>
      </c>
      <c r="J23" s="59"/>
      <c r="K23" s="62"/>
      <c r="L23" s="62"/>
      <c r="M23" s="62">
        <f>M21</f>
        <v>1166483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L27" sqref="L27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7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</row>
    <row r="6" spans="1:17" ht="18" customHeight="1">
      <c r="A6" s="13">
        <v>61</v>
      </c>
      <c r="B6" s="14"/>
      <c r="C6" s="15" t="s">
        <v>89</v>
      </c>
      <c r="D6" s="16"/>
      <c r="E6" s="17" t="s">
        <v>24</v>
      </c>
      <c r="F6" s="18" t="s">
        <v>25</v>
      </c>
      <c r="G6" s="19"/>
      <c r="H6" s="20"/>
      <c r="I6" s="47">
        <v>30.26</v>
      </c>
      <c r="J6" s="48"/>
      <c r="K6" s="49"/>
      <c r="L6" s="49">
        <v>2500</v>
      </c>
      <c r="M6" s="49">
        <f>L6*I6</f>
        <v>75650</v>
      </c>
      <c r="N6" s="49"/>
      <c r="O6" s="18"/>
      <c r="P6" s="50"/>
      <c r="Q6" s="67"/>
    </row>
    <row r="7" spans="1:17" ht="18" customHeight="1">
      <c r="A7" s="13">
        <v>62</v>
      </c>
      <c r="B7" s="21"/>
      <c r="C7" s="15" t="s">
        <v>90</v>
      </c>
      <c r="D7" s="16"/>
      <c r="E7" s="17" t="s">
        <v>24</v>
      </c>
      <c r="F7" s="18" t="s">
        <v>25</v>
      </c>
      <c r="G7" s="19"/>
      <c r="H7" s="22"/>
      <c r="I7" s="47">
        <v>30.26</v>
      </c>
      <c r="J7" s="51"/>
      <c r="K7" s="51"/>
      <c r="L7" s="49">
        <v>2500</v>
      </c>
      <c r="M7" s="49">
        <f aca="true" t="shared" si="0" ref="M7:M20">L7*I7</f>
        <v>75650</v>
      </c>
      <c r="N7" s="52"/>
      <c r="O7" s="53"/>
      <c r="P7" s="50"/>
      <c r="Q7" s="67"/>
    </row>
    <row r="8" spans="1:17" ht="18" customHeight="1">
      <c r="A8" s="13">
        <v>63</v>
      </c>
      <c r="B8" s="14"/>
      <c r="C8" s="15" t="s">
        <v>91</v>
      </c>
      <c r="D8" s="16"/>
      <c r="E8" s="17" t="s">
        <v>24</v>
      </c>
      <c r="F8" s="18" t="s">
        <v>25</v>
      </c>
      <c r="G8" s="19"/>
      <c r="H8" s="20"/>
      <c r="I8" s="47">
        <v>29.85</v>
      </c>
      <c r="J8" s="51"/>
      <c r="K8" s="49"/>
      <c r="L8" s="49">
        <v>2500</v>
      </c>
      <c r="M8" s="49">
        <f t="shared" si="0"/>
        <v>74625</v>
      </c>
      <c r="N8" s="52"/>
      <c r="O8" s="54"/>
      <c r="P8" s="50"/>
      <c r="Q8" s="67"/>
    </row>
    <row r="9" spans="1:19" ht="18" customHeight="1">
      <c r="A9" s="13">
        <v>64</v>
      </c>
      <c r="B9" s="23"/>
      <c r="C9" s="15" t="s">
        <v>92</v>
      </c>
      <c r="D9" s="16"/>
      <c r="E9" s="17" t="s">
        <v>24</v>
      </c>
      <c r="F9" s="18" t="s">
        <v>25</v>
      </c>
      <c r="G9" s="19"/>
      <c r="H9" s="22"/>
      <c r="I9" s="47">
        <v>35.62</v>
      </c>
      <c r="J9" s="51"/>
      <c r="K9" s="51"/>
      <c r="L9" s="49">
        <v>2400</v>
      </c>
      <c r="M9" s="49">
        <f t="shared" si="0"/>
        <v>85488</v>
      </c>
      <c r="N9" s="52"/>
      <c r="O9" s="54"/>
      <c r="P9" s="50"/>
      <c r="Q9" s="67"/>
      <c r="R9" s="58"/>
      <c r="S9" s="58"/>
    </row>
    <row r="10" spans="1:19" ht="18" customHeight="1">
      <c r="A10" s="13">
        <v>65</v>
      </c>
      <c r="B10" s="23"/>
      <c r="C10" s="15" t="s">
        <v>93</v>
      </c>
      <c r="D10" s="16"/>
      <c r="E10" s="17" t="s">
        <v>24</v>
      </c>
      <c r="F10" s="18" t="s">
        <v>25</v>
      </c>
      <c r="G10" s="19"/>
      <c r="H10" s="22"/>
      <c r="I10" s="47">
        <v>30.26</v>
      </c>
      <c r="J10" s="51"/>
      <c r="K10" s="51"/>
      <c r="L10" s="49">
        <v>2500</v>
      </c>
      <c r="M10" s="49">
        <f t="shared" si="0"/>
        <v>75650</v>
      </c>
      <c r="N10" s="52"/>
      <c r="O10" s="54"/>
      <c r="P10" s="50"/>
      <c r="Q10" s="67"/>
      <c r="R10" s="74"/>
      <c r="S10" s="58"/>
    </row>
    <row r="11" spans="1:19" ht="18" customHeight="1">
      <c r="A11" s="13">
        <v>66</v>
      </c>
      <c r="B11" s="23"/>
      <c r="C11" s="15" t="s">
        <v>94</v>
      </c>
      <c r="D11" s="16"/>
      <c r="E11" s="17" t="s">
        <v>24</v>
      </c>
      <c r="F11" s="18" t="s">
        <v>25</v>
      </c>
      <c r="G11" s="19"/>
      <c r="H11" s="22"/>
      <c r="I11" s="47">
        <v>30.26</v>
      </c>
      <c r="J11" s="51"/>
      <c r="K11" s="51"/>
      <c r="L11" s="49">
        <v>2500</v>
      </c>
      <c r="M11" s="49">
        <f t="shared" si="0"/>
        <v>75650</v>
      </c>
      <c r="N11" s="52"/>
      <c r="O11" s="54"/>
      <c r="P11" s="50"/>
      <c r="Q11" s="67"/>
      <c r="R11" s="74"/>
      <c r="S11" s="58"/>
    </row>
    <row r="12" spans="1:19" ht="18" customHeight="1">
      <c r="A12" s="13">
        <v>67</v>
      </c>
      <c r="B12" s="23"/>
      <c r="C12" s="15" t="s">
        <v>95</v>
      </c>
      <c r="D12" s="16"/>
      <c r="E12" s="17" t="s">
        <v>24</v>
      </c>
      <c r="F12" s="18" t="s">
        <v>25</v>
      </c>
      <c r="G12" s="19"/>
      <c r="H12" s="22"/>
      <c r="I12" s="47">
        <v>29.85</v>
      </c>
      <c r="J12" s="51"/>
      <c r="K12" s="51"/>
      <c r="L12" s="49">
        <v>2500</v>
      </c>
      <c r="M12" s="49">
        <f t="shared" si="0"/>
        <v>74625</v>
      </c>
      <c r="N12" s="52"/>
      <c r="O12" s="54"/>
      <c r="P12" s="50"/>
      <c r="Q12" s="67"/>
      <c r="R12" s="74"/>
      <c r="S12" s="58"/>
    </row>
    <row r="13" spans="1:19" ht="18" customHeight="1">
      <c r="A13" s="13">
        <v>68</v>
      </c>
      <c r="B13" s="23"/>
      <c r="C13" s="15" t="s">
        <v>96</v>
      </c>
      <c r="D13" s="24"/>
      <c r="E13" s="17" t="s">
        <v>24</v>
      </c>
      <c r="F13" s="18" t="s">
        <v>25</v>
      </c>
      <c r="G13" s="19"/>
      <c r="H13" s="25"/>
      <c r="I13" s="47">
        <v>35.62</v>
      </c>
      <c r="J13" s="55"/>
      <c r="K13" s="52"/>
      <c r="L13" s="49">
        <v>2400</v>
      </c>
      <c r="M13" s="49">
        <f t="shared" si="0"/>
        <v>85488</v>
      </c>
      <c r="N13" s="56"/>
      <c r="O13" s="57"/>
      <c r="P13" s="50"/>
      <c r="Q13" s="67"/>
      <c r="R13" s="74"/>
      <c r="S13" s="58"/>
    </row>
    <row r="14" spans="1:19" ht="18" customHeight="1">
      <c r="A14" s="13">
        <v>69</v>
      </c>
      <c r="B14" s="23"/>
      <c r="C14" s="15" t="s">
        <v>97</v>
      </c>
      <c r="D14" s="16"/>
      <c r="E14" s="17" t="s">
        <v>24</v>
      </c>
      <c r="F14" s="18" t="s">
        <v>25</v>
      </c>
      <c r="G14" s="19"/>
      <c r="H14" s="22"/>
      <c r="I14" s="47">
        <v>29.88</v>
      </c>
      <c r="J14" s="48"/>
      <c r="K14" s="49"/>
      <c r="L14" s="49">
        <v>2500</v>
      </c>
      <c r="M14" s="49">
        <f t="shared" si="0"/>
        <v>74700</v>
      </c>
      <c r="N14" s="49"/>
      <c r="O14" s="18"/>
      <c r="P14" s="58"/>
      <c r="Q14" s="67"/>
      <c r="R14" s="58"/>
      <c r="S14" s="58"/>
    </row>
    <row r="15" spans="1:19" ht="18" customHeight="1">
      <c r="A15" s="13">
        <v>70</v>
      </c>
      <c r="B15" s="23"/>
      <c r="C15" s="15" t="s">
        <v>98</v>
      </c>
      <c r="D15" s="16"/>
      <c r="E15" s="17" t="s">
        <v>24</v>
      </c>
      <c r="F15" s="18" t="s">
        <v>25</v>
      </c>
      <c r="G15" s="19"/>
      <c r="H15" s="22"/>
      <c r="I15" s="47">
        <v>29.86</v>
      </c>
      <c r="J15" s="51"/>
      <c r="K15" s="51"/>
      <c r="L15" s="49">
        <v>2500</v>
      </c>
      <c r="M15" s="49">
        <f t="shared" si="0"/>
        <v>74650</v>
      </c>
      <c r="N15" s="52"/>
      <c r="O15" s="53"/>
      <c r="P15" s="58"/>
      <c r="Q15" s="67"/>
      <c r="R15" s="58"/>
      <c r="S15" s="58"/>
    </row>
    <row r="16" spans="1:19" ht="18" customHeight="1">
      <c r="A16" s="13">
        <v>71</v>
      </c>
      <c r="B16" s="23"/>
      <c r="C16" s="15" t="s">
        <v>99</v>
      </c>
      <c r="D16" s="16"/>
      <c r="E16" s="17" t="s">
        <v>24</v>
      </c>
      <c r="F16" s="18" t="s">
        <v>25</v>
      </c>
      <c r="G16" s="19"/>
      <c r="H16" s="22"/>
      <c r="I16" s="47">
        <v>29.82</v>
      </c>
      <c r="J16" s="51"/>
      <c r="K16" s="49"/>
      <c r="L16" s="49">
        <v>2500</v>
      </c>
      <c r="M16" s="49">
        <f t="shared" si="0"/>
        <v>74550</v>
      </c>
      <c r="N16" s="52"/>
      <c r="O16" s="54"/>
      <c r="P16" s="58"/>
      <c r="Q16" s="67"/>
      <c r="R16" s="58"/>
      <c r="S16" s="58"/>
    </row>
    <row r="17" spans="1:19" ht="18" customHeight="1">
      <c r="A17" s="13">
        <v>72</v>
      </c>
      <c r="B17" s="23"/>
      <c r="C17" s="15" t="s">
        <v>100</v>
      </c>
      <c r="D17" s="16"/>
      <c r="E17" s="17" t="s">
        <v>24</v>
      </c>
      <c r="F17" s="18" t="s">
        <v>25</v>
      </c>
      <c r="G17" s="19"/>
      <c r="H17" s="22"/>
      <c r="I17" s="47">
        <v>35.6</v>
      </c>
      <c r="J17" s="51"/>
      <c r="K17" s="51"/>
      <c r="L17" s="49">
        <v>2400</v>
      </c>
      <c r="M17" s="49">
        <f t="shared" si="0"/>
        <v>85440</v>
      </c>
      <c r="N17" s="52"/>
      <c r="O17" s="54"/>
      <c r="P17" s="58"/>
      <c r="Q17" s="67"/>
      <c r="R17" s="58"/>
      <c r="S17" s="58"/>
    </row>
    <row r="18" spans="1:19" ht="18" customHeight="1">
      <c r="A18" s="13">
        <v>73</v>
      </c>
      <c r="B18" s="23"/>
      <c r="C18" s="15" t="s">
        <v>101</v>
      </c>
      <c r="D18" s="16"/>
      <c r="E18" s="17" t="s">
        <v>24</v>
      </c>
      <c r="F18" s="18" t="s">
        <v>25</v>
      </c>
      <c r="G18" s="19"/>
      <c r="H18" s="22"/>
      <c r="I18" s="47">
        <v>30.24</v>
      </c>
      <c r="J18" s="51"/>
      <c r="K18" s="51"/>
      <c r="L18" s="49">
        <v>2500</v>
      </c>
      <c r="M18" s="49">
        <f t="shared" si="0"/>
        <v>75600</v>
      </c>
      <c r="N18" s="52"/>
      <c r="O18" s="54"/>
      <c r="P18" s="58"/>
      <c r="Q18" s="67"/>
      <c r="R18" s="58"/>
      <c r="S18" s="58"/>
    </row>
    <row r="19" spans="1:19" ht="18" customHeight="1">
      <c r="A19" s="13">
        <v>74</v>
      </c>
      <c r="B19" s="23"/>
      <c r="C19" s="15" t="s">
        <v>102</v>
      </c>
      <c r="D19" s="16"/>
      <c r="E19" s="17" t="s">
        <v>24</v>
      </c>
      <c r="F19" s="18" t="s">
        <v>25</v>
      </c>
      <c r="G19" s="19"/>
      <c r="H19" s="22"/>
      <c r="I19" s="47">
        <v>30.24</v>
      </c>
      <c r="J19" s="51"/>
      <c r="K19" s="51"/>
      <c r="L19" s="49">
        <v>2500</v>
      </c>
      <c r="M19" s="49">
        <f t="shared" si="0"/>
        <v>75600</v>
      </c>
      <c r="N19" s="52"/>
      <c r="O19" s="54"/>
      <c r="P19" s="58"/>
      <c r="Q19" s="67"/>
      <c r="R19" s="58"/>
      <c r="S19" s="58"/>
    </row>
    <row r="20" spans="1:19" ht="21" customHeight="1">
      <c r="A20" s="13">
        <v>75</v>
      </c>
      <c r="B20" s="23"/>
      <c r="C20" s="15" t="s">
        <v>103</v>
      </c>
      <c r="D20" s="16"/>
      <c r="E20" s="17" t="s">
        <v>24</v>
      </c>
      <c r="F20" s="18" t="s">
        <v>25</v>
      </c>
      <c r="G20" s="19"/>
      <c r="H20" s="22"/>
      <c r="I20" s="47">
        <v>29.82</v>
      </c>
      <c r="J20" s="51"/>
      <c r="K20" s="51"/>
      <c r="L20" s="49">
        <v>2500</v>
      </c>
      <c r="M20" s="49">
        <f t="shared" si="0"/>
        <v>74550</v>
      </c>
      <c r="N20" s="52"/>
      <c r="O20" s="54"/>
      <c r="P20" s="58"/>
      <c r="Q20" s="67"/>
      <c r="R20" s="74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467.44000000000005</v>
      </c>
      <c r="J21" s="60"/>
      <c r="K21" s="61"/>
      <c r="L21" s="62"/>
      <c r="M21" s="62">
        <f>SUM(M6:M20)</f>
        <v>1157916</v>
      </c>
      <c r="N21" s="56"/>
      <c r="O21" s="57"/>
      <c r="Q21" s="68"/>
      <c r="R21" s="58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467.44000000000005</v>
      </c>
      <c r="J23" s="59"/>
      <c r="K23" s="62"/>
      <c r="L23" s="62"/>
      <c r="M23" s="62">
        <f>M21</f>
        <v>1157916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M27" sqref="M27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7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</row>
    <row r="6" spans="1:18" ht="18" customHeight="1">
      <c r="A6" s="13">
        <v>76</v>
      </c>
      <c r="B6" s="14"/>
      <c r="C6" s="15" t="s">
        <v>104</v>
      </c>
      <c r="D6" s="16"/>
      <c r="E6" s="17" t="s">
        <v>24</v>
      </c>
      <c r="F6" s="18" t="s">
        <v>25</v>
      </c>
      <c r="G6" s="19"/>
      <c r="H6" s="20"/>
      <c r="I6" s="47">
        <v>35.6</v>
      </c>
      <c r="J6" s="48"/>
      <c r="K6" s="49"/>
      <c r="L6" s="49">
        <v>2400</v>
      </c>
      <c r="M6" s="49">
        <f>L6*I6</f>
        <v>85440</v>
      </c>
      <c r="N6" s="49"/>
      <c r="O6" s="18"/>
      <c r="P6" s="50"/>
      <c r="Q6" s="67"/>
      <c r="R6" s="67"/>
    </row>
    <row r="7" spans="1:18" ht="18" customHeight="1">
      <c r="A7" s="13">
        <v>77</v>
      </c>
      <c r="B7" s="21"/>
      <c r="C7" s="15" t="s">
        <v>105</v>
      </c>
      <c r="D7" s="16"/>
      <c r="E7" s="17" t="s">
        <v>24</v>
      </c>
      <c r="F7" s="18" t="s">
        <v>25</v>
      </c>
      <c r="G7" s="19"/>
      <c r="H7" s="22"/>
      <c r="I7" s="47">
        <v>30.24</v>
      </c>
      <c r="J7" s="51"/>
      <c r="K7" s="51"/>
      <c r="L7" s="49">
        <v>2500</v>
      </c>
      <c r="M7" s="49">
        <f aca="true" t="shared" si="0" ref="M7:M20">L7*I7</f>
        <v>75600</v>
      </c>
      <c r="N7" s="52"/>
      <c r="O7" s="53"/>
      <c r="P7" s="50"/>
      <c r="Q7" s="67"/>
      <c r="R7" s="67"/>
    </row>
    <row r="8" spans="1:18" ht="18" customHeight="1">
      <c r="A8" s="13">
        <v>78</v>
      </c>
      <c r="B8" s="14"/>
      <c r="C8" s="15" t="s">
        <v>106</v>
      </c>
      <c r="D8" s="16"/>
      <c r="E8" s="17" t="s">
        <v>24</v>
      </c>
      <c r="F8" s="18" t="s">
        <v>25</v>
      </c>
      <c r="G8" s="19"/>
      <c r="H8" s="20"/>
      <c r="I8" s="47">
        <v>30.24</v>
      </c>
      <c r="J8" s="51"/>
      <c r="K8" s="49"/>
      <c r="L8" s="49">
        <v>2500</v>
      </c>
      <c r="M8" s="49">
        <f t="shared" si="0"/>
        <v>75600</v>
      </c>
      <c r="N8" s="52"/>
      <c r="O8" s="54"/>
      <c r="P8" s="50"/>
      <c r="Q8" s="67"/>
      <c r="R8" s="67"/>
    </row>
    <row r="9" spans="1:19" ht="18" customHeight="1">
      <c r="A9" s="13">
        <v>79</v>
      </c>
      <c r="B9" s="23"/>
      <c r="C9" s="15" t="s">
        <v>107</v>
      </c>
      <c r="D9" s="16"/>
      <c r="E9" s="17" t="s">
        <v>24</v>
      </c>
      <c r="F9" s="18" t="s">
        <v>25</v>
      </c>
      <c r="G9" s="19"/>
      <c r="H9" s="22"/>
      <c r="I9" s="47">
        <v>29.82</v>
      </c>
      <c r="J9" s="51"/>
      <c r="K9" s="51"/>
      <c r="L9" s="49">
        <v>2500</v>
      </c>
      <c r="M9" s="49">
        <f t="shared" si="0"/>
        <v>74550</v>
      </c>
      <c r="N9" s="52"/>
      <c r="O9" s="54"/>
      <c r="P9" s="50"/>
      <c r="Q9" s="67"/>
      <c r="R9" s="67"/>
      <c r="S9" s="58"/>
    </row>
    <row r="10" spans="1:19" ht="18" customHeight="1">
      <c r="A10" s="13">
        <v>80</v>
      </c>
      <c r="B10" s="23"/>
      <c r="C10" s="15" t="s">
        <v>108</v>
      </c>
      <c r="D10" s="16"/>
      <c r="E10" s="17" t="s">
        <v>24</v>
      </c>
      <c r="F10" s="18" t="s">
        <v>25</v>
      </c>
      <c r="G10" s="19"/>
      <c r="H10" s="22"/>
      <c r="I10" s="47">
        <v>35.6</v>
      </c>
      <c r="J10" s="51"/>
      <c r="K10" s="51"/>
      <c r="L10" s="49">
        <v>2400</v>
      </c>
      <c r="M10" s="49">
        <f t="shared" si="0"/>
        <v>85440</v>
      </c>
      <c r="N10" s="52"/>
      <c r="O10" s="54"/>
      <c r="P10" s="50"/>
      <c r="Q10" s="67"/>
      <c r="R10" s="67"/>
      <c r="S10" s="58"/>
    </row>
    <row r="11" spans="1:19" ht="18" customHeight="1">
      <c r="A11" s="13">
        <v>81</v>
      </c>
      <c r="B11" s="23"/>
      <c r="C11" s="15" t="s">
        <v>109</v>
      </c>
      <c r="D11" s="16"/>
      <c r="E11" s="17" t="s">
        <v>24</v>
      </c>
      <c r="F11" s="18" t="s">
        <v>25</v>
      </c>
      <c r="G11" s="19"/>
      <c r="H11" s="22"/>
      <c r="I11" s="73">
        <v>29.86</v>
      </c>
      <c r="J11" s="51"/>
      <c r="K11" s="51"/>
      <c r="L11" s="49">
        <v>2500</v>
      </c>
      <c r="M11" s="49">
        <f t="shared" si="0"/>
        <v>74650</v>
      </c>
      <c r="N11" s="52"/>
      <c r="O11" s="54"/>
      <c r="P11" s="50"/>
      <c r="Q11" s="67"/>
      <c r="R11" s="67"/>
      <c r="S11" s="58"/>
    </row>
    <row r="12" spans="1:19" ht="18" customHeight="1">
      <c r="A12" s="13">
        <v>82</v>
      </c>
      <c r="B12" s="23"/>
      <c r="C12" s="15" t="s">
        <v>110</v>
      </c>
      <c r="D12" s="16"/>
      <c r="E12" s="17" t="s">
        <v>24</v>
      </c>
      <c r="F12" s="18" t="s">
        <v>25</v>
      </c>
      <c r="G12" s="19"/>
      <c r="H12" s="22"/>
      <c r="I12" s="47">
        <v>24.11</v>
      </c>
      <c r="J12" s="51"/>
      <c r="K12" s="51"/>
      <c r="L12" s="49">
        <v>2550</v>
      </c>
      <c r="M12" s="49">
        <f t="shared" si="0"/>
        <v>61480.5</v>
      </c>
      <c r="N12" s="52"/>
      <c r="O12" s="54"/>
      <c r="P12" s="50"/>
      <c r="Q12" s="67"/>
      <c r="R12" s="70"/>
      <c r="S12" s="58"/>
    </row>
    <row r="13" spans="1:19" ht="18" customHeight="1">
      <c r="A13" s="13">
        <v>83</v>
      </c>
      <c r="B13" s="23"/>
      <c r="C13" s="15" t="s">
        <v>111</v>
      </c>
      <c r="D13" s="24"/>
      <c r="E13" s="17" t="s">
        <v>24</v>
      </c>
      <c r="F13" s="18" t="s">
        <v>25</v>
      </c>
      <c r="G13" s="19"/>
      <c r="H13" s="25"/>
      <c r="I13" s="47">
        <v>29.47</v>
      </c>
      <c r="J13" s="55"/>
      <c r="K13" s="52"/>
      <c r="L13" s="49">
        <v>2500</v>
      </c>
      <c r="M13" s="49">
        <f t="shared" si="0"/>
        <v>73675</v>
      </c>
      <c r="N13" s="56"/>
      <c r="O13" s="57"/>
      <c r="P13" s="50"/>
      <c r="Q13" s="67"/>
      <c r="R13" s="67"/>
      <c r="S13" s="58"/>
    </row>
    <row r="14" spans="1:19" ht="18" customHeight="1">
      <c r="A14" s="13">
        <v>84</v>
      </c>
      <c r="B14" s="23"/>
      <c r="C14" s="15" t="s">
        <v>112</v>
      </c>
      <c r="D14" s="16"/>
      <c r="E14" s="17" t="s">
        <v>24</v>
      </c>
      <c r="F14" s="18" t="s">
        <v>25</v>
      </c>
      <c r="G14" s="19"/>
      <c r="H14" s="22"/>
      <c r="I14" s="47">
        <v>24.25</v>
      </c>
      <c r="J14" s="48"/>
      <c r="K14" s="49"/>
      <c r="L14" s="49">
        <v>2550</v>
      </c>
      <c r="M14" s="49">
        <f t="shared" si="0"/>
        <v>61837.5</v>
      </c>
      <c r="N14" s="49"/>
      <c r="O14" s="18"/>
      <c r="P14" s="58"/>
      <c r="Q14" s="67"/>
      <c r="R14" s="67"/>
      <c r="S14" s="58"/>
    </row>
    <row r="15" spans="1:19" ht="18" customHeight="1">
      <c r="A15" s="13">
        <v>85</v>
      </c>
      <c r="B15" s="23"/>
      <c r="C15" s="15" t="s">
        <v>113</v>
      </c>
      <c r="D15" s="16"/>
      <c r="E15" s="17" t="s">
        <v>24</v>
      </c>
      <c r="F15" s="18" t="s">
        <v>25</v>
      </c>
      <c r="G15" s="19"/>
      <c r="H15" s="22"/>
      <c r="I15" s="47">
        <v>29.47</v>
      </c>
      <c r="J15" s="51"/>
      <c r="K15" s="51"/>
      <c r="L15" s="49">
        <v>2500</v>
      </c>
      <c r="M15" s="49">
        <f t="shared" si="0"/>
        <v>73675</v>
      </c>
      <c r="N15" s="52"/>
      <c r="O15" s="53"/>
      <c r="P15" s="58"/>
      <c r="Q15" s="67"/>
      <c r="R15" s="67"/>
      <c r="S15" s="58"/>
    </row>
    <row r="16" spans="1:19" ht="18" customHeight="1">
      <c r="A16" s="13">
        <v>86</v>
      </c>
      <c r="B16" s="23"/>
      <c r="C16" s="15" t="s">
        <v>114</v>
      </c>
      <c r="D16" s="16"/>
      <c r="E16" s="17" t="s">
        <v>24</v>
      </c>
      <c r="F16" s="18" t="s">
        <v>25</v>
      </c>
      <c r="G16" s="19"/>
      <c r="H16" s="22"/>
      <c r="I16" s="47">
        <v>24.25</v>
      </c>
      <c r="J16" s="51"/>
      <c r="K16" s="49"/>
      <c r="L16" s="49">
        <v>2550</v>
      </c>
      <c r="M16" s="49">
        <f t="shared" si="0"/>
        <v>61837.5</v>
      </c>
      <c r="N16" s="52"/>
      <c r="O16" s="54"/>
      <c r="P16" s="58"/>
      <c r="Q16" s="67"/>
      <c r="R16" s="67"/>
      <c r="S16" s="58"/>
    </row>
    <row r="17" spans="1:19" ht="18" customHeight="1">
      <c r="A17" s="13">
        <v>87</v>
      </c>
      <c r="B17" s="23"/>
      <c r="C17" s="15" t="s">
        <v>115</v>
      </c>
      <c r="D17" s="16"/>
      <c r="E17" s="17" t="s">
        <v>24</v>
      </c>
      <c r="F17" s="18" t="s">
        <v>25</v>
      </c>
      <c r="G17" s="19"/>
      <c r="H17" s="22"/>
      <c r="I17" s="47">
        <v>29.34</v>
      </c>
      <c r="J17" s="51"/>
      <c r="K17" s="51"/>
      <c r="L17" s="49">
        <v>2500</v>
      </c>
      <c r="M17" s="49">
        <f t="shared" si="0"/>
        <v>73350</v>
      </c>
      <c r="N17" s="52"/>
      <c r="O17" s="54"/>
      <c r="P17" s="58"/>
      <c r="Q17" s="67"/>
      <c r="R17" s="67"/>
      <c r="S17" s="58"/>
    </row>
    <row r="18" spans="1:19" ht="18" customHeight="1">
      <c r="A18" s="13">
        <v>88</v>
      </c>
      <c r="B18" s="23"/>
      <c r="C18" s="15" t="s">
        <v>116</v>
      </c>
      <c r="D18" s="16"/>
      <c r="E18" s="17" t="s">
        <v>24</v>
      </c>
      <c r="F18" s="18" t="s">
        <v>25</v>
      </c>
      <c r="G18" s="19"/>
      <c r="H18" s="22"/>
      <c r="I18" s="47">
        <v>27.97</v>
      </c>
      <c r="J18" s="51"/>
      <c r="K18" s="51"/>
      <c r="L18" s="49">
        <v>2500</v>
      </c>
      <c r="M18" s="49">
        <f t="shared" si="0"/>
        <v>69925</v>
      </c>
      <c r="N18" s="52"/>
      <c r="O18" s="54"/>
      <c r="P18" s="58"/>
      <c r="Q18" s="67"/>
      <c r="R18" s="70"/>
      <c r="S18" s="58"/>
    </row>
    <row r="19" spans="1:19" ht="18" customHeight="1">
      <c r="A19" s="13">
        <v>89</v>
      </c>
      <c r="B19" s="23"/>
      <c r="C19" s="15" t="s">
        <v>117</v>
      </c>
      <c r="D19" s="16"/>
      <c r="E19" s="17" t="s">
        <v>24</v>
      </c>
      <c r="F19" s="18" t="s">
        <v>25</v>
      </c>
      <c r="G19" s="19"/>
      <c r="H19" s="22"/>
      <c r="I19" s="47">
        <v>29.2</v>
      </c>
      <c r="J19" s="51"/>
      <c r="K19" s="51"/>
      <c r="L19" s="49">
        <v>2500</v>
      </c>
      <c r="M19" s="49">
        <f t="shared" si="0"/>
        <v>73000</v>
      </c>
      <c r="N19" s="52"/>
      <c r="O19" s="54"/>
      <c r="P19" s="58"/>
      <c r="Q19" s="67"/>
      <c r="R19" s="67"/>
      <c r="S19" s="58"/>
    </row>
    <row r="20" spans="1:19" ht="21" customHeight="1">
      <c r="A20" s="13">
        <v>90</v>
      </c>
      <c r="B20" s="23"/>
      <c r="C20" s="15" t="s">
        <v>118</v>
      </c>
      <c r="D20" s="16"/>
      <c r="E20" s="17" t="s">
        <v>24</v>
      </c>
      <c r="F20" s="18" t="s">
        <v>25</v>
      </c>
      <c r="G20" s="19"/>
      <c r="H20" s="22"/>
      <c r="I20" s="47">
        <v>29.2</v>
      </c>
      <c r="J20" s="51"/>
      <c r="K20" s="51"/>
      <c r="L20" s="49">
        <v>2500</v>
      </c>
      <c r="M20" s="49">
        <f t="shared" si="0"/>
        <v>73000</v>
      </c>
      <c r="N20" s="52"/>
      <c r="O20" s="54"/>
      <c r="P20" s="58"/>
      <c r="Q20" s="67"/>
      <c r="R20" s="67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438.62</v>
      </c>
      <c r="J21" s="60"/>
      <c r="K21" s="61"/>
      <c r="L21" s="62"/>
      <c r="M21" s="62">
        <f>SUM(M6:M20)</f>
        <v>1093060.5</v>
      </c>
      <c r="N21" s="56"/>
      <c r="O21" s="57"/>
      <c r="Q21" s="68"/>
      <c r="R21" s="69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438.62</v>
      </c>
      <c r="J23" s="59"/>
      <c r="K23" s="62"/>
      <c r="L23" s="62"/>
      <c r="M23" s="62">
        <f>M21</f>
        <v>1093060.5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L26" sqref="L26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7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</row>
    <row r="6" spans="1:18" ht="18" customHeight="1">
      <c r="A6" s="13">
        <v>91</v>
      </c>
      <c r="B6" s="14"/>
      <c r="C6" s="15" t="s">
        <v>119</v>
      </c>
      <c r="D6" s="16"/>
      <c r="E6" s="17" t="s">
        <v>24</v>
      </c>
      <c r="F6" s="18" t="s">
        <v>25</v>
      </c>
      <c r="G6" s="19"/>
      <c r="H6" s="20"/>
      <c r="I6" s="47">
        <v>28.34</v>
      </c>
      <c r="J6" s="48"/>
      <c r="K6" s="49"/>
      <c r="L6" s="49">
        <v>2500</v>
      </c>
      <c r="M6" s="49">
        <f>L6*I6</f>
        <v>70850</v>
      </c>
      <c r="N6" s="49"/>
      <c r="O6" s="18"/>
      <c r="P6" s="50"/>
      <c r="Q6" s="67"/>
      <c r="R6" s="67"/>
    </row>
    <row r="7" spans="1:18" ht="18" customHeight="1">
      <c r="A7" s="13">
        <v>92</v>
      </c>
      <c r="B7" s="21"/>
      <c r="C7" s="15" t="s">
        <v>120</v>
      </c>
      <c r="D7" s="16"/>
      <c r="E7" s="17" t="s">
        <v>24</v>
      </c>
      <c r="F7" s="18" t="s">
        <v>25</v>
      </c>
      <c r="G7" s="19"/>
      <c r="H7" s="22"/>
      <c r="I7" s="47">
        <v>29.2</v>
      </c>
      <c r="J7" s="51"/>
      <c r="K7" s="51"/>
      <c r="L7" s="49">
        <v>2500</v>
      </c>
      <c r="M7" s="49">
        <f aca="true" t="shared" si="0" ref="M7:M20">L7*I7</f>
        <v>73000</v>
      </c>
      <c r="N7" s="52"/>
      <c r="O7" s="53"/>
      <c r="P7" s="50"/>
      <c r="Q7" s="67"/>
      <c r="R7" s="67"/>
    </row>
    <row r="8" spans="1:18" ht="18" customHeight="1">
      <c r="A8" s="13">
        <v>93</v>
      </c>
      <c r="B8" s="14"/>
      <c r="C8" s="15" t="s">
        <v>121</v>
      </c>
      <c r="D8" s="16"/>
      <c r="E8" s="17" t="s">
        <v>24</v>
      </c>
      <c r="F8" s="18" t="s">
        <v>25</v>
      </c>
      <c r="G8" s="19"/>
      <c r="H8" s="20"/>
      <c r="I8" s="47">
        <v>29.2</v>
      </c>
      <c r="J8" s="51"/>
      <c r="K8" s="49"/>
      <c r="L8" s="49">
        <v>2500</v>
      </c>
      <c r="M8" s="49">
        <f t="shared" si="0"/>
        <v>73000</v>
      </c>
      <c r="N8" s="52"/>
      <c r="O8" s="54"/>
      <c r="P8" s="50"/>
      <c r="Q8" s="67"/>
      <c r="R8" s="67"/>
    </row>
    <row r="9" spans="1:19" ht="18" customHeight="1">
      <c r="A9" s="13">
        <v>94</v>
      </c>
      <c r="B9" s="23"/>
      <c r="C9" s="15" t="s">
        <v>122</v>
      </c>
      <c r="D9" s="16"/>
      <c r="E9" s="17" t="s">
        <v>24</v>
      </c>
      <c r="F9" s="18" t="s">
        <v>25</v>
      </c>
      <c r="G9" s="19"/>
      <c r="H9" s="22"/>
      <c r="I9" s="47">
        <v>28.34</v>
      </c>
      <c r="J9" s="51"/>
      <c r="K9" s="51"/>
      <c r="L9" s="49">
        <v>2500</v>
      </c>
      <c r="M9" s="49">
        <f t="shared" si="0"/>
        <v>70850</v>
      </c>
      <c r="N9" s="52"/>
      <c r="O9" s="54"/>
      <c r="P9" s="50"/>
      <c r="Q9" s="67"/>
      <c r="R9" s="67"/>
      <c r="S9" s="58"/>
    </row>
    <row r="10" spans="1:19" ht="18" customHeight="1">
      <c r="A10" s="13">
        <v>95</v>
      </c>
      <c r="B10" s="23"/>
      <c r="C10" s="15" t="s">
        <v>123</v>
      </c>
      <c r="D10" s="16"/>
      <c r="E10" s="17" t="s">
        <v>24</v>
      </c>
      <c r="F10" s="18" t="s">
        <v>25</v>
      </c>
      <c r="G10" s="19"/>
      <c r="H10" s="22"/>
      <c r="I10" s="47">
        <v>28.34</v>
      </c>
      <c r="J10" s="51"/>
      <c r="K10" s="51"/>
      <c r="L10" s="49">
        <v>2500</v>
      </c>
      <c r="M10" s="49">
        <f t="shared" si="0"/>
        <v>70850</v>
      </c>
      <c r="N10" s="52"/>
      <c r="O10" s="54"/>
      <c r="P10" s="50"/>
      <c r="Q10" s="67"/>
      <c r="R10" s="67"/>
      <c r="S10" s="58"/>
    </row>
    <row r="11" spans="1:19" ht="18" customHeight="1">
      <c r="A11" s="13">
        <v>96</v>
      </c>
      <c r="B11" s="23"/>
      <c r="C11" s="15" t="s">
        <v>124</v>
      </c>
      <c r="D11" s="16"/>
      <c r="E11" s="17" t="s">
        <v>24</v>
      </c>
      <c r="F11" s="18" t="s">
        <v>25</v>
      </c>
      <c r="G11" s="19"/>
      <c r="H11" s="22"/>
      <c r="I11" s="47">
        <v>29.2</v>
      </c>
      <c r="J11" s="51"/>
      <c r="K11" s="51"/>
      <c r="L11" s="49">
        <v>2500</v>
      </c>
      <c r="M11" s="49">
        <f t="shared" si="0"/>
        <v>73000</v>
      </c>
      <c r="N11" s="52"/>
      <c r="O11" s="54"/>
      <c r="P11" s="50"/>
      <c r="Q11" s="67"/>
      <c r="R11" s="67"/>
      <c r="S11" s="58"/>
    </row>
    <row r="12" spans="1:19" ht="18" customHeight="1">
      <c r="A12" s="13">
        <v>97</v>
      </c>
      <c r="B12" s="23"/>
      <c r="C12" s="15" t="s">
        <v>125</v>
      </c>
      <c r="D12" s="16"/>
      <c r="E12" s="17" t="s">
        <v>24</v>
      </c>
      <c r="F12" s="18" t="s">
        <v>25</v>
      </c>
      <c r="G12" s="19"/>
      <c r="H12" s="22"/>
      <c r="I12" s="47">
        <v>29.2</v>
      </c>
      <c r="J12" s="51"/>
      <c r="K12" s="51"/>
      <c r="L12" s="49">
        <v>2500</v>
      </c>
      <c r="M12" s="49">
        <f t="shared" si="0"/>
        <v>73000</v>
      </c>
      <c r="N12" s="52"/>
      <c r="O12" s="54"/>
      <c r="P12" s="50"/>
      <c r="Q12" s="67"/>
      <c r="R12" s="70"/>
      <c r="S12" s="58"/>
    </row>
    <row r="13" spans="1:19" ht="18" customHeight="1">
      <c r="A13" s="13">
        <v>98</v>
      </c>
      <c r="B13" s="23"/>
      <c r="C13" s="15" t="s">
        <v>126</v>
      </c>
      <c r="D13" s="24"/>
      <c r="E13" s="17" t="s">
        <v>24</v>
      </c>
      <c r="F13" s="18" t="s">
        <v>25</v>
      </c>
      <c r="G13" s="19"/>
      <c r="H13" s="25"/>
      <c r="I13" s="47">
        <v>27.97</v>
      </c>
      <c r="J13" s="55"/>
      <c r="K13" s="52"/>
      <c r="L13" s="49">
        <v>2500</v>
      </c>
      <c r="M13" s="49">
        <f t="shared" si="0"/>
        <v>69925</v>
      </c>
      <c r="N13" s="56"/>
      <c r="O13" s="57"/>
      <c r="P13" s="50"/>
      <c r="Q13" s="67"/>
      <c r="R13" s="67"/>
      <c r="S13" s="58"/>
    </row>
    <row r="14" spans="1:19" ht="18" customHeight="1">
      <c r="A14" s="13">
        <v>99</v>
      </c>
      <c r="B14" s="23"/>
      <c r="C14" s="15" t="s">
        <v>127</v>
      </c>
      <c r="D14" s="16"/>
      <c r="E14" s="17" t="s">
        <v>24</v>
      </c>
      <c r="F14" s="18" t="s">
        <v>25</v>
      </c>
      <c r="G14" s="19"/>
      <c r="H14" s="22"/>
      <c r="I14" s="72">
        <v>28</v>
      </c>
      <c r="J14" s="48"/>
      <c r="K14" s="49"/>
      <c r="L14" s="49">
        <v>2500</v>
      </c>
      <c r="M14" s="49">
        <f t="shared" si="0"/>
        <v>70000</v>
      </c>
      <c r="N14" s="49"/>
      <c r="O14" s="18"/>
      <c r="P14" s="58"/>
      <c r="Q14" s="71"/>
      <c r="R14" s="67"/>
      <c r="S14" s="58"/>
    </row>
    <row r="15" spans="1:19" ht="18" customHeight="1">
      <c r="A15" s="13">
        <v>100</v>
      </c>
      <c r="B15" s="23"/>
      <c r="C15" s="15" t="s">
        <v>128</v>
      </c>
      <c r="D15" s="16"/>
      <c r="E15" s="17" t="s">
        <v>24</v>
      </c>
      <c r="F15" s="18" t="s">
        <v>25</v>
      </c>
      <c r="G15" s="19"/>
      <c r="H15" s="22"/>
      <c r="I15" s="47">
        <v>29.23</v>
      </c>
      <c r="J15" s="51"/>
      <c r="K15" s="51"/>
      <c r="L15" s="49">
        <v>2500</v>
      </c>
      <c r="M15" s="49">
        <f t="shared" si="0"/>
        <v>73075</v>
      </c>
      <c r="N15" s="52"/>
      <c r="O15" s="53"/>
      <c r="P15" s="58"/>
      <c r="Q15" s="71"/>
      <c r="R15" s="67"/>
      <c r="S15" s="58"/>
    </row>
    <row r="16" spans="1:19" ht="18" customHeight="1">
      <c r="A16" s="13">
        <v>101</v>
      </c>
      <c r="B16" s="23"/>
      <c r="C16" s="15" t="s">
        <v>129</v>
      </c>
      <c r="D16" s="16"/>
      <c r="E16" s="17" t="s">
        <v>24</v>
      </c>
      <c r="F16" s="18" t="s">
        <v>25</v>
      </c>
      <c r="G16" s="19"/>
      <c r="H16" s="22"/>
      <c r="I16" s="47">
        <v>29.23</v>
      </c>
      <c r="J16" s="51"/>
      <c r="K16" s="49"/>
      <c r="L16" s="49">
        <v>2500</v>
      </c>
      <c r="M16" s="49">
        <f t="shared" si="0"/>
        <v>73075</v>
      </c>
      <c r="N16" s="52"/>
      <c r="O16" s="54"/>
      <c r="P16" s="58"/>
      <c r="Q16" s="71"/>
      <c r="R16" s="67"/>
      <c r="S16" s="58"/>
    </row>
    <row r="17" spans="1:19" ht="18" customHeight="1">
      <c r="A17" s="13">
        <v>102</v>
      </c>
      <c r="B17" s="23"/>
      <c r="C17" s="15" t="s">
        <v>130</v>
      </c>
      <c r="D17" s="16"/>
      <c r="E17" s="17" t="s">
        <v>24</v>
      </c>
      <c r="F17" s="18" t="s">
        <v>25</v>
      </c>
      <c r="G17" s="19"/>
      <c r="H17" s="22"/>
      <c r="I17" s="47">
        <v>28.38</v>
      </c>
      <c r="J17" s="51"/>
      <c r="K17" s="51"/>
      <c r="L17" s="49">
        <v>2500</v>
      </c>
      <c r="M17" s="49">
        <f t="shared" si="0"/>
        <v>70950</v>
      </c>
      <c r="N17" s="52"/>
      <c r="O17" s="54"/>
      <c r="P17" s="58"/>
      <c r="Q17" s="71"/>
      <c r="R17" s="67"/>
      <c r="S17" s="58"/>
    </row>
    <row r="18" spans="1:19" ht="18" customHeight="1">
      <c r="A18" s="13">
        <v>103</v>
      </c>
      <c r="B18" s="23"/>
      <c r="C18" s="15" t="s">
        <v>131</v>
      </c>
      <c r="D18" s="16"/>
      <c r="E18" s="17" t="s">
        <v>24</v>
      </c>
      <c r="F18" s="18" t="s">
        <v>25</v>
      </c>
      <c r="G18" s="19"/>
      <c r="H18" s="22"/>
      <c r="I18" s="47">
        <v>28.38</v>
      </c>
      <c r="J18" s="51"/>
      <c r="K18" s="51"/>
      <c r="L18" s="49">
        <v>2500</v>
      </c>
      <c r="M18" s="49">
        <f t="shared" si="0"/>
        <v>70950</v>
      </c>
      <c r="N18" s="52"/>
      <c r="O18" s="54"/>
      <c r="P18" s="58"/>
      <c r="Q18" s="71"/>
      <c r="R18" s="70"/>
      <c r="S18" s="58"/>
    </row>
    <row r="19" spans="1:19" ht="18" customHeight="1">
      <c r="A19" s="13">
        <v>104</v>
      </c>
      <c r="B19" s="23"/>
      <c r="C19" s="15" t="s">
        <v>132</v>
      </c>
      <c r="D19" s="16"/>
      <c r="E19" s="17" t="s">
        <v>24</v>
      </c>
      <c r="F19" s="18" t="s">
        <v>25</v>
      </c>
      <c r="G19" s="19"/>
      <c r="H19" s="22"/>
      <c r="I19" s="47">
        <v>29.23</v>
      </c>
      <c r="J19" s="51"/>
      <c r="K19" s="51"/>
      <c r="L19" s="49">
        <v>2500</v>
      </c>
      <c r="M19" s="49">
        <f t="shared" si="0"/>
        <v>73075</v>
      </c>
      <c r="N19" s="52"/>
      <c r="O19" s="54"/>
      <c r="P19" s="58"/>
      <c r="Q19" s="71"/>
      <c r="R19" s="67"/>
      <c r="S19" s="58"/>
    </row>
    <row r="20" spans="1:19" ht="21" customHeight="1">
      <c r="A20" s="13">
        <v>105</v>
      </c>
      <c r="B20" s="23"/>
      <c r="C20" s="15" t="s">
        <v>133</v>
      </c>
      <c r="D20" s="16"/>
      <c r="E20" s="17" t="s">
        <v>24</v>
      </c>
      <c r="F20" s="18" t="s">
        <v>25</v>
      </c>
      <c r="G20" s="19"/>
      <c r="H20" s="22"/>
      <c r="I20" s="47">
        <v>29.23</v>
      </c>
      <c r="J20" s="51"/>
      <c r="K20" s="51"/>
      <c r="L20" s="49">
        <v>2500</v>
      </c>
      <c r="M20" s="49">
        <f t="shared" si="0"/>
        <v>73075</v>
      </c>
      <c r="N20" s="52"/>
      <c r="O20" s="54"/>
      <c r="P20" s="58"/>
      <c r="Q20" s="71"/>
      <c r="R20" s="67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431.47</v>
      </c>
      <c r="J21" s="60"/>
      <c r="K21" s="61"/>
      <c r="L21" s="62"/>
      <c r="M21" s="62">
        <f>SUM(M6:M20)</f>
        <v>1078675</v>
      </c>
      <c r="N21" s="56"/>
      <c r="O21" s="57"/>
      <c r="Q21" s="68"/>
      <c r="R21" s="69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431.47</v>
      </c>
      <c r="J23" s="59"/>
      <c r="K23" s="62"/>
      <c r="L23" s="62"/>
      <c r="M23" s="62">
        <f>M21</f>
        <v>1078675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M26" sqref="M26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5</v>
      </c>
    </row>
    <row r="4" spans="1:15" s="2" customFormat="1" ht="18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38" t="s">
        <v>15</v>
      </c>
      <c r="K4" s="39"/>
      <c r="L4" s="38" t="s">
        <v>16</v>
      </c>
      <c r="M4" s="40"/>
      <c r="N4" s="41" t="s">
        <v>17</v>
      </c>
      <c r="O4" s="42" t="s">
        <v>18</v>
      </c>
    </row>
    <row r="5" spans="1:18" s="2" customFormat="1" ht="30" customHeight="1">
      <c r="A5" s="11"/>
      <c r="B5" s="11"/>
      <c r="C5" s="12"/>
      <c r="D5" s="11"/>
      <c r="E5" s="11"/>
      <c r="F5" s="12"/>
      <c r="G5" s="12"/>
      <c r="H5" s="11"/>
      <c r="I5" s="11"/>
      <c r="J5" s="43" t="s">
        <v>19</v>
      </c>
      <c r="K5" s="43" t="s">
        <v>20</v>
      </c>
      <c r="L5" s="44" t="s">
        <v>21</v>
      </c>
      <c r="M5" s="44" t="s">
        <v>22</v>
      </c>
      <c r="N5" s="45"/>
      <c r="O5" s="46"/>
      <c r="Q5" s="66"/>
      <c r="R5" s="66"/>
    </row>
    <row r="6" spans="1:18" ht="18" customHeight="1">
      <c r="A6" s="13">
        <v>106</v>
      </c>
      <c r="B6" s="14"/>
      <c r="C6" s="15" t="s">
        <v>134</v>
      </c>
      <c r="D6" s="16"/>
      <c r="E6" s="17" t="s">
        <v>24</v>
      </c>
      <c r="F6" s="18" t="s">
        <v>25</v>
      </c>
      <c r="G6" s="19"/>
      <c r="H6" s="20"/>
      <c r="I6" s="47">
        <v>28.38</v>
      </c>
      <c r="J6" s="48"/>
      <c r="K6" s="49"/>
      <c r="L6" s="49">
        <v>2500</v>
      </c>
      <c r="M6" s="49">
        <f>L6*I6</f>
        <v>70950</v>
      </c>
      <c r="N6" s="49"/>
      <c r="O6" s="18"/>
      <c r="P6" s="50"/>
      <c r="Q6" s="71"/>
      <c r="R6" s="67"/>
    </row>
    <row r="7" spans="1:18" ht="18" customHeight="1">
      <c r="A7" s="13">
        <v>107</v>
      </c>
      <c r="B7" s="21"/>
      <c r="C7" s="15" t="s">
        <v>135</v>
      </c>
      <c r="D7" s="16"/>
      <c r="E7" s="17" t="s">
        <v>24</v>
      </c>
      <c r="F7" s="18" t="s">
        <v>25</v>
      </c>
      <c r="G7" s="19"/>
      <c r="H7" s="22"/>
      <c r="I7" s="47">
        <v>28.38</v>
      </c>
      <c r="J7" s="51"/>
      <c r="K7" s="51"/>
      <c r="L7" s="49">
        <v>2500</v>
      </c>
      <c r="M7" s="49">
        <f aca="true" t="shared" si="0" ref="M7:M20">L7*I7</f>
        <v>70950</v>
      </c>
      <c r="N7" s="52"/>
      <c r="O7" s="53"/>
      <c r="P7" s="50"/>
      <c r="Q7" s="71"/>
      <c r="R7" s="67"/>
    </row>
    <row r="8" spans="1:18" ht="18" customHeight="1">
      <c r="A8" s="13">
        <v>108</v>
      </c>
      <c r="B8" s="14"/>
      <c r="C8" s="15" t="s">
        <v>136</v>
      </c>
      <c r="D8" s="16"/>
      <c r="E8" s="17" t="s">
        <v>24</v>
      </c>
      <c r="F8" s="18" t="s">
        <v>25</v>
      </c>
      <c r="G8" s="19"/>
      <c r="H8" s="20"/>
      <c r="I8" s="47">
        <v>29.23</v>
      </c>
      <c r="J8" s="51"/>
      <c r="K8" s="49"/>
      <c r="L8" s="49">
        <v>2500</v>
      </c>
      <c r="M8" s="49">
        <f t="shared" si="0"/>
        <v>73075</v>
      </c>
      <c r="N8" s="52"/>
      <c r="O8" s="54"/>
      <c r="P8" s="50"/>
      <c r="Q8" s="71"/>
      <c r="R8" s="67"/>
    </row>
    <row r="9" spans="1:19" ht="18" customHeight="1">
      <c r="A9" s="13">
        <v>109</v>
      </c>
      <c r="B9" s="23"/>
      <c r="C9" s="15" t="s">
        <v>137</v>
      </c>
      <c r="D9" s="16"/>
      <c r="E9" s="17" t="s">
        <v>24</v>
      </c>
      <c r="F9" s="18" t="s">
        <v>25</v>
      </c>
      <c r="G9" s="19"/>
      <c r="H9" s="22"/>
      <c r="I9" s="47">
        <v>29.23</v>
      </c>
      <c r="J9" s="51"/>
      <c r="K9" s="51"/>
      <c r="L9" s="49">
        <v>2500</v>
      </c>
      <c r="M9" s="49">
        <f t="shared" si="0"/>
        <v>73075</v>
      </c>
      <c r="N9" s="52"/>
      <c r="O9" s="54"/>
      <c r="P9" s="50"/>
      <c r="Q9" s="71"/>
      <c r="R9" s="67"/>
      <c r="S9" s="58"/>
    </row>
    <row r="10" spans="1:19" ht="18" customHeight="1">
      <c r="A10" s="13">
        <v>110</v>
      </c>
      <c r="B10" s="23"/>
      <c r="C10" s="15" t="s">
        <v>138</v>
      </c>
      <c r="D10" s="16"/>
      <c r="E10" s="17" t="s">
        <v>24</v>
      </c>
      <c r="F10" s="18" t="s">
        <v>25</v>
      </c>
      <c r="G10" s="19"/>
      <c r="H10" s="22"/>
      <c r="I10" s="47">
        <v>28</v>
      </c>
      <c r="J10" s="51"/>
      <c r="K10" s="51"/>
      <c r="L10" s="49">
        <v>2500</v>
      </c>
      <c r="M10" s="49">
        <f t="shared" si="0"/>
        <v>70000</v>
      </c>
      <c r="N10" s="52"/>
      <c r="O10" s="54"/>
      <c r="P10" s="50"/>
      <c r="Q10" s="71"/>
      <c r="R10" s="67"/>
      <c r="S10" s="58"/>
    </row>
    <row r="11" spans="1:19" ht="18" customHeight="1">
      <c r="A11" s="13">
        <v>111</v>
      </c>
      <c r="B11" s="23"/>
      <c r="C11" s="15" t="s">
        <v>139</v>
      </c>
      <c r="D11" s="16"/>
      <c r="E11" s="17" t="s">
        <v>24</v>
      </c>
      <c r="F11" s="18" t="s">
        <v>25</v>
      </c>
      <c r="G11" s="19"/>
      <c r="H11" s="22"/>
      <c r="I11" s="47">
        <v>28.1</v>
      </c>
      <c r="J11" s="51"/>
      <c r="K11" s="51"/>
      <c r="L11" s="49">
        <v>2500</v>
      </c>
      <c r="M11" s="49">
        <f t="shared" si="0"/>
        <v>70250</v>
      </c>
      <c r="N11" s="52"/>
      <c r="O11" s="54"/>
      <c r="P11" s="50"/>
      <c r="Q11" s="71"/>
      <c r="R11" s="67"/>
      <c r="S11" s="58"/>
    </row>
    <row r="12" spans="1:19" ht="18" customHeight="1">
      <c r="A12" s="13">
        <v>112</v>
      </c>
      <c r="B12" s="23"/>
      <c r="C12" s="15" t="s">
        <v>140</v>
      </c>
      <c r="D12" s="16"/>
      <c r="E12" s="17" t="s">
        <v>24</v>
      </c>
      <c r="F12" s="18" t="s">
        <v>25</v>
      </c>
      <c r="G12" s="19"/>
      <c r="H12" s="22"/>
      <c r="I12" s="47">
        <v>29.33</v>
      </c>
      <c r="J12" s="51"/>
      <c r="K12" s="51"/>
      <c r="L12" s="49">
        <v>2500</v>
      </c>
      <c r="M12" s="49">
        <f t="shared" si="0"/>
        <v>73325</v>
      </c>
      <c r="N12" s="52"/>
      <c r="O12" s="54"/>
      <c r="P12" s="50"/>
      <c r="Q12" s="71"/>
      <c r="R12" s="70"/>
      <c r="S12" s="58"/>
    </row>
    <row r="13" spans="1:19" ht="18" customHeight="1">
      <c r="A13" s="13">
        <v>113</v>
      </c>
      <c r="B13" s="23"/>
      <c r="C13" s="15" t="s">
        <v>141</v>
      </c>
      <c r="D13" s="24"/>
      <c r="E13" s="17" t="s">
        <v>24</v>
      </c>
      <c r="F13" s="18" t="s">
        <v>25</v>
      </c>
      <c r="G13" s="19"/>
      <c r="H13" s="25"/>
      <c r="I13" s="47">
        <v>29.33</v>
      </c>
      <c r="J13" s="55"/>
      <c r="K13" s="52"/>
      <c r="L13" s="49">
        <v>2500</v>
      </c>
      <c r="M13" s="49">
        <f t="shared" si="0"/>
        <v>73325</v>
      </c>
      <c r="N13" s="56"/>
      <c r="O13" s="57"/>
      <c r="P13" s="50"/>
      <c r="Q13" s="71"/>
      <c r="R13" s="67"/>
      <c r="S13" s="58"/>
    </row>
    <row r="14" spans="1:19" ht="18" customHeight="1">
      <c r="A14" s="13">
        <v>114</v>
      </c>
      <c r="B14" s="23"/>
      <c r="C14" s="15" t="s">
        <v>142</v>
      </c>
      <c r="D14" s="16"/>
      <c r="E14" s="17" t="s">
        <v>24</v>
      </c>
      <c r="F14" s="18" t="s">
        <v>25</v>
      </c>
      <c r="G14" s="19"/>
      <c r="H14" s="22"/>
      <c r="I14" s="47">
        <v>28.48</v>
      </c>
      <c r="J14" s="48"/>
      <c r="K14" s="49"/>
      <c r="L14" s="49">
        <v>2500</v>
      </c>
      <c r="M14" s="49">
        <f t="shared" si="0"/>
        <v>71200</v>
      </c>
      <c r="N14" s="49"/>
      <c r="O14" s="18"/>
      <c r="P14" s="58"/>
      <c r="Q14" s="71"/>
      <c r="R14" s="67"/>
      <c r="S14" s="58"/>
    </row>
    <row r="15" spans="1:19" ht="18" customHeight="1">
      <c r="A15" s="13">
        <v>115</v>
      </c>
      <c r="B15" s="23"/>
      <c r="C15" s="15" t="s">
        <v>143</v>
      </c>
      <c r="D15" s="16"/>
      <c r="E15" s="17" t="s">
        <v>24</v>
      </c>
      <c r="F15" s="18" t="s">
        <v>25</v>
      </c>
      <c r="G15" s="19"/>
      <c r="H15" s="22"/>
      <c r="I15" s="47">
        <v>28.48</v>
      </c>
      <c r="J15" s="51"/>
      <c r="K15" s="51"/>
      <c r="L15" s="49">
        <v>2500</v>
      </c>
      <c r="M15" s="49">
        <f t="shared" si="0"/>
        <v>71200</v>
      </c>
      <c r="N15" s="52"/>
      <c r="O15" s="53"/>
      <c r="P15" s="58"/>
      <c r="Q15" s="71"/>
      <c r="R15" s="67"/>
      <c r="S15" s="58"/>
    </row>
    <row r="16" spans="1:19" ht="18" customHeight="1">
      <c r="A16" s="13">
        <v>116</v>
      </c>
      <c r="B16" s="23"/>
      <c r="C16" s="15" t="s">
        <v>144</v>
      </c>
      <c r="D16" s="16"/>
      <c r="E16" s="17" t="s">
        <v>24</v>
      </c>
      <c r="F16" s="18" t="s">
        <v>25</v>
      </c>
      <c r="G16" s="19"/>
      <c r="H16" s="22"/>
      <c r="I16" s="47">
        <v>29.33</v>
      </c>
      <c r="J16" s="51"/>
      <c r="K16" s="49"/>
      <c r="L16" s="49">
        <v>2500</v>
      </c>
      <c r="M16" s="49">
        <f t="shared" si="0"/>
        <v>73325</v>
      </c>
      <c r="N16" s="52"/>
      <c r="O16" s="54"/>
      <c r="P16" s="58"/>
      <c r="Q16" s="71"/>
      <c r="R16" s="67"/>
      <c r="S16" s="58"/>
    </row>
    <row r="17" spans="1:19" ht="18" customHeight="1">
      <c r="A17" s="13">
        <v>117</v>
      </c>
      <c r="B17" s="23"/>
      <c r="C17" s="15" t="s">
        <v>145</v>
      </c>
      <c r="D17" s="16"/>
      <c r="E17" s="17" t="s">
        <v>24</v>
      </c>
      <c r="F17" s="18" t="s">
        <v>25</v>
      </c>
      <c r="G17" s="19"/>
      <c r="H17" s="22"/>
      <c r="I17" s="47">
        <v>29.33</v>
      </c>
      <c r="J17" s="51"/>
      <c r="K17" s="51"/>
      <c r="L17" s="49">
        <v>2500</v>
      </c>
      <c r="M17" s="49">
        <f t="shared" si="0"/>
        <v>73325</v>
      </c>
      <c r="N17" s="52"/>
      <c r="O17" s="54"/>
      <c r="P17" s="58"/>
      <c r="Q17" s="71"/>
      <c r="R17" s="67"/>
      <c r="S17" s="58"/>
    </row>
    <row r="18" spans="1:19" ht="18" customHeight="1">
      <c r="A18" s="13">
        <v>118</v>
      </c>
      <c r="B18" s="23"/>
      <c r="C18" s="15" t="s">
        <v>146</v>
      </c>
      <c r="D18" s="16"/>
      <c r="E18" s="17" t="s">
        <v>24</v>
      </c>
      <c r="F18" s="18" t="s">
        <v>25</v>
      </c>
      <c r="G18" s="19"/>
      <c r="H18" s="22"/>
      <c r="I18" s="47">
        <v>28.1</v>
      </c>
      <c r="J18" s="51"/>
      <c r="K18" s="51"/>
      <c r="L18" s="49">
        <v>2500</v>
      </c>
      <c r="M18" s="49">
        <f t="shared" si="0"/>
        <v>70250</v>
      </c>
      <c r="N18" s="52"/>
      <c r="O18" s="54"/>
      <c r="P18" s="58"/>
      <c r="Q18" s="71"/>
      <c r="R18" s="70"/>
      <c r="S18" s="58"/>
    </row>
    <row r="19" spans="1:19" ht="18" customHeight="1">
      <c r="A19" s="13">
        <v>119</v>
      </c>
      <c r="B19" s="23"/>
      <c r="C19" s="15" t="s">
        <v>147</v>
      </c>
      <c r="D19" s="16"/>
      <c r="E19" s="17" t="s">
        <v>24</v>
      </c>
      <c r="F19" s="18" t="s">
        <v>25</v>
      </c>
      <c r="G19" s="19"/>
      <c r="H19" s="22"/>
      <c r="I19" s="47">
        <v>28.04</v>
      </c>
      <c r="J19" s="51"/>
      <c r="K19" s="51"/>
      <c r="L19" s="49">
        <v>2500</v>
      </c>
      <c r="M19" s="49">
        <f t="shared" si="0"/>
        <v>70100</v>
      </c>
      <c r="N19" s="52"/>
      <c r="O19" s="54"/>
      <c r="P19" s="58"/>
      <c r="Q19" s="71"/>
      <c r="R19" s="67"/>
      <c r="S19" s="58"/>
    </row>
    <row r="20" spans="1:19" ht="21" customHeight="1">
      <c r="A20" s="13">
        <v>120</v>
      </c>
      <c r="B20" s="23"/>
      <c r="C20" s="15" t="s">
        <v>148</v>
      </c>
      <c r="D20" s="16"/>
      <c r="E20" s="17" t="s">
        <v>24</v>
      </c>
      <c r="F20" s="18" t="s">
        <v>25</v>
      </c>
      <c r="G20" s="19"/>
      <c r="H20" s="22"/>
      <c r="I20" s="47">
        <v>29.27</v>
      </c>
      <c r="J20" s="51"/>
      <c r="K20" s="51"/>
      <c r="L20" s="49">
        <v>2500</v>
      </c>
      <c r="M20" s="49">
        <f t="shared" si="0"/>
        <v>73175</v>
      </c>
      <c r="N20" s="52"/>
      <c r="O20" s="54"/>
      <c r="P20" s="58"/>
      <c r="Q20" s="71"/>
      <c r="R20" s="67"/>
      <c r="S20" s="58"/>
    </row>
    <row r="21" spans="1:19" ht="15" customHeight="1">
      <c r="A21" s="27" t="s">
        <v>40</v>
      </c>
      <c r="B21" s="28"/>
      <c r="C21" s="28"/>
      <c r="D21" s="29"/>
      <c r="E21" s="23"/>
      <c r="F21" s="23"/>
      <c r="G21" s="23"/>
      <c r="H21" s="30"/>
      <c r="I21" s="59">
        <f>SUM(I6:I20)</f>
        <v>431.01</v>
      </c>
      <c r="J21" s="60"/>
      <c r="K21" s="61"/>
      <c r="L21" s="62"/>
      <c r="M21" s="62">
        <f>SUM(M6:M20)</f>
        <v>1077525</v>
      </c>
      <c r="N21" s="56"/>
      <c r="O21" s="57"/>
      <c r="Q21" s="68"/>
      <c r="R21" s="69"/>
      <c r="S21" s="58"/>
    </row>
    <row r="22" spans="1:15" ht="15.75" customHeight="1">
      <c r="A22" s="27" t="s">
        <v>41</v>
      </c>
      <c r="B22" s="28"/>
      <c r="C22" s="28"/>
      <c r="D22" s="29"/>
      <c r="E22" s="23"/>
      <c r="F22" s="23"/>
      <c r="G22" s="23"/>
      <c r="H22" s="30"/>
      <c r="I22" s="63"/>
      <c r="J22" s="64"/>
      <c r="K22" s="62"/>
      <c r="L22" s="62"/>
      <c r="M22" s="62"/>
      <c r="N22" s="56"/>
      <c r="O22" s="57"/>
    </row>
    <row r="23" spans="1:15" ht="18" customHeight="1">
      <c r="A23" s="31" t="s">
        <v>42</v>
      </c>
      <c r="B23" s="32"/>
      <c r="C23" s="32"/>
      <c r="D23" s="32"/>
      <c r="E23" s="33"/>
      <c r="F23" s="33"/>
      <c r="G23" s="33"/>
      <c r="H23" s="33"/>
      <c r="I23" s="59">
        <f>I21</f>
        <v>431.01</v>
      </c>
      <c r="J23" s="59"/>
      <c r="K23" s="62"/>
      <c r="L23" s="62"/>
      <c r="M23" s="62">
        <f>M21</f>
        <v>1077525</v>
      </c>
      <c r="N23" s="56"/>
      <c r="O23" s="57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43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5"/>
      <c r="L25" s="65"/>
      <c r="M25" s="65"/>
      <c r="N25" s="65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中发国际资产评估有限责任公司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新资产评估明细表</dc:title>
  <dc:subject/>
  <dc:creator>sun yuan</dc:creator>
  <cp:keywords/>
  <dc:description/>
  <cp:lastModifiedBy>DTL_ss</cp:lastModifiedBy>
  <cp:lastPrinted>2016-04-05T00:56:47Z</cp:lastPrinted>
  <dcterms:created xsi:type="dcterms:W3CDTF">1999-03-09T01:43:34Z</dcterms:created>
  <dcterms:modified xsi:type="dcterms:W3CDTF">2022-05-23T01:33:10Z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12612C856EB4465680573A4F4E7CC596</vt:lpwstr>
  </property>
</Properties>
</file>